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<sst xmlns="http://schemas.openxmlformats.org/spreadsheetml/2006/main" count="51" uniqueCount="51">
  <si>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</si>
  <si>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</si>
  <si>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</si>
  <si>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</si>
  <si>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</si>
  <si>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</si>
  <si>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</si>
  <si>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</si>
  <si>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</si>
  <si>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</si>
  <si>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</si>
  <si>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</si>
  <si>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</si>
  <si>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</si>
  <si>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</si>
  <si>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</si>
  <si>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</si>
  <si>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</si>
  <si>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</si>
  <si>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</si>
  <si>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</si>
  <si>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</si>
  <si>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</si>
  <si>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</si>
  <si>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</si>
  <si>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</si>
  <si>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</si>
  <si>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</si>
  <si>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</si>
  <si>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</si>
  <si>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</si>
  <si>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</si>
  <si>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</si>
  <si>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</si>
  <si>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</si>
  <si>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</si>
  <si>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Поступление доходов в  бюджет Пудомягского сельского поселения</t>
  </si>
  <si>
    <t>% исполнения</t>
  </si>
  <si>
    <t>Доходы от продажи земли</t>
  </si>
  <si>
    <t>1 06 04011 00 0000 110</t>
  </si>
  <si>
    <t>Транспортный налог</t>
  </si>
  <si>
    <t>1 17 00000 00 0000 180</t>
  </si>
  <si>
    <t>Прочие неналоговые доходы</t>
  </si>
  <si>
    <t>2 02 04015 10 0000 151</t>
  </si>
  <si>
    <t>Субвенции бюджетам поселений на осуществление первичного воинского учета</t>
  </si>
  <si>
    <t>Исполнение за 1 кв 2011 года, (тыс.руб.)</t>
  </si>
  <si>
    <t>Бюджет на  2011 год (тыс.руб.)</t>
  </si>
  <si>
    <t>за 1 полугодие 2011 года</t>
  </si>
  <si>
    <t>1 08 04020 01 1000 110Государственная пошлина за совершение нотариальных действий</t>
  </si>
  <si>
    <t>Государственная пошлина за совершение нотариальных действий</t>
  </si>
  <si>
    <t>Приложение 2 к решению Совета депутатов  от 29.09 2011 года № 121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</si>
</sst>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zoomScalePageLayoutView="0" workbookViewId="0" topLeftCell="A1">
      <selection activeCell="B4" sqref="B4:E4"/>
    </sheetView>
  </sheetViews>
  <sheetFormatPr defaultColWidth="9.140625" defaultRowHeight="12.75"/>
  <cols>
    <col min="1" max="1" width="21.140625" style="0" customWidth="1"/>
    <col min="2" max="2" width="47.00390625" style="0" customWidth="1"/>
    <col min="3" max="3" width="10.140625" style="0" customWidth="1"/>
    <col min="4" max="4" width="10.421875" style="0" customWidth="1"/>
    <col min="5" max="5" width="9.421875" style="0" customWidth="1"/>
  </cols>
  <sheetData>
    <row r="1" spans="3:5" ht="14.25" customHeight="1">
      <c r="C1" s="20" t="s">
        <v>50</v>
      </c>
      <c r="D1" s="21"/>
      <c r="E1" s="21"/>
    </row>
    <row r="2" spans="3:5" ht="10.5" customHeight="1">
      <c r="C2" s="21"/>
      <c r="D2" s="21"/>
      <c r="E2" s="21"/>
    </row>
    <row r="3" spans="3:5" ht="12.75">
      <c r="C3" s="21"/>
      <c r="D3" s="21"/>
      <c r="E3" s="21"/>
    </row>
    <row r="4" spans="2:5" ht="12.75">
      <c r="B4" s="22"/>
      <c r="C4" s="22"/>
      <c r="D4" s="22"/>
      <c r="E4" s="22"/>
    </row>
    <row r="5" spans="1:5" ht="15.75">
      <c r="A5" s="16"/>
      <c r="B5" s="16"/>
      <c r="C5" s="16"/>
      <c r="D5" s="16"/>
      <c r="E5" s="16"/>
    </row>
    <row r="6" spans="1:5" ht="15.75">
      <c r="A6" s="16" t="s">
        <v>36</v>
      </c>
      <c r="B6" s="16"/>
      <c r="C6" s="16"/>
      <c r="D6" s="16"/>
      <c r="E6" s="16"/>
    </row>
    <row r="7" spans="1:5" ht="15.75">
      <c r="A7" s="16" t="s">
        <v>47</v>
      </c>
      <c r="B7" s="16"/>
      <c r="C7" s="16"/>
      <c r="D7" s="16"/>
      <c r="E7" s="16"/>
    </row>
    <row r="8" spans="1:5" ht="18.75">
      <c r="A8" s="1"/>
      <c r="B8" s="2"/>
      <c r="C8" s="2"/>
      <c r="D8" s="2"/>
      <c r="E8" s="2"/>
    </row>
    <row r="9" spans="1:5" ht="30.75" customHeight="1">
      <c r="A9" s="17" t="s">
        <v>0</v>
      </c>
      <c r="B9" s="19" t="s">
        <v>14</v>
      </c>
      <c r="C9" s="17" t="s">
        <v>46</v>
      </c>
      <c r="D9" s="17" t="s">
        <v>45</v>
      </c>
      <c r="E9" s="17" t="s">
        <v>37</v>
      </c>
    </row>
    <row r="10" spans="1:5" ht="51" customHeight="1">
      <c r="A10" s="18"/>
      <c r="B10" s="19"/>
      <c r="C10" s="18"/>
      <c r="D10" s="18"/>
      <c r="E10" s="18"/>
    </row>
    <row r="11" spans="1:5" ht="12.75">
      <c r="A11" s="3">
        <v>1</v>
      </c>
      <c r="B11" s="3">
        <v>2</v>
      </c>
      <c r="C11" s="3"/>
      <c r="D11" s="3"/>
      <c r="E11" s="3">
        <v>3</v>
      </c>
    </row>
    <row r="12" spans="1:5" ht="15.75">
      <c r="A12" s="6" t="s">
        <v>1</v>
      </c>
      <c r="B12" s="10" t="s">
        <v>2</v>
      </c>
      <c r="C12" s="11">
        <f>+C13+C15+C17+C22+C26+C25+C28</f>
        <v>8245.6</v>
      </c>
      <c r="D12" s="11">
        <f>+D13+D15+D17+D22+D26+D25+D28+D21</f>
        <v>10322.500000000002</v>
      </c>
      <c r="E12" s="12">
        <f>+D12/C12*100</f>
        <v>125.1879790433686</v>
      </c>
    </row>
    <row r="13" spans="1:5" ht="15.75">
      <c r="A13" s="6" t="s">
        <v>3</v>
      </c>
      <c r="B13" s="6" t="s">
        <v>9</v>
      </c>
      <c r="C13" s="5">
        <f>C14</f>
        <v>1366.8</v>
      </c>
      <c r="D13" s="5">
        <f>D14</f>
        <v>356.987</v>
      </c>
      <c r="E13" s="13">
        <f>+D13/C13*100</f>
        <v>26.118451858355286</v>
      </c>
    </row>
    <row r="14" spans="1:5" ht="17.25" customHeight="1">
      <c r="A14" s="6" t="s">
        <v>4</v>
      </c>
      <c r="B14" s="7" t="s">
        <v>10</v>
      </c>
      <c r="C14" s="5">
        <v>1366.8</v>
      </c>
      <c r="D14" s="5">
        <f>354.932+1.437+0.078+0.54</f>
        <v>356.987</v>
      </c>
      <c r="E14" s="13">
        <f aca="true" t="shared" si="0" ref="E14:E33">+D14/C14*100</f>
        <v>26.118451858355286</v>
      </c>
    </row>
    <row r="15" spans="1:5" ht="22.5" customHeight="1">
      <c r="A15" s="6" t="s">
        <v>5</v>
      </c>
      <c r="B15" s="6" t="s">
        <v>11</v>
      </c>
      <c r="C15" s="5">
        <f>SUM(C16:C16)</f>
        <v>309.2</v>
      </c>
      <c r="D15" s="5">
        <f>SUM(D16:D16)</f>
        <v>200.14200000000002</v>
      </c>
      <c r="E15" s="13">
        <f t="shared" si="0"/>
        <v>64.72897800776197</v>
      </c>
    </row>
    <row r="16" spans="1:5" ht="18.75" customHeight="1">
      <c r="A16" s="6" t="s">
        <v>6</v>
      </c>
      <c r="B16" s="7" t="s">
        <v>7</v>
      </c>
      <c r="C16" s="5">
        <v>309.2</v>
      </c>
      <c r="D16" s="5">
        <f>0.27+199.872</f>
        <v>200.14200000000002</v>
      </c>
      <c r="E16" s="13">
        <f t="shared" si="0"/>
        <v>64.72897800776197</v>
      </c>
    </row>
    <row r="17" spans="1:5" ht="21" customHeight="1">
      <c r="A17" s="6" t="s">
        <v>15</v>
      </c>
      <c r="B17" s="6" t="s">
        <v>12</v>
      </c>
      <c r="C17" s="5">
        <f>SUM(C18:C20)</f>
        <v>3946.3</v>
      </c>
      <c r="D17" s="5">
        <f>SUM(D18:D20)</f>
        <v>1801.341</v>
      </c>
      <c r="E17" s="13">
        <f t="shared" si="0"/>
        <v>45.64632693915819</v>
      </c>
    </row>
    <row r="18" spans="1:5" ht="21" customHeight="1">
      <c r="A18" s="6" t="s">
        <v>22</v>
      </c>
      <c r="B18" s="6" t="s">
        <v>21</v>
      </c>
      <c r="C18" s="5">
        <v>770</v>
      </c>
      <c r="D18" s="5">
        <f>106.629+3.072</f>
        <v>109.70100000000001</v>
      </c>
      <c r="E18" s="13">
        <f t="shared" si="0"/>
        <v>14.246883116883119</v>
      </c>
    </row>
    <row r="19" spans="1:5" ht="15.75">
      <c r="A19" s="6" t="s">
        <v>23</v>
      </c>
      <c r="B19" s="6" t="s">
        <v>24</v>
      </c>
      <c r="C19" s="5">
        <v>1100</v>
      </c>
      <c r="D19" s="5">
        <f>643.898+28.598+0.439+259.625+9.096-0.13</f>
        <v>941.526</v>
      </c>
      <c r="E19" s="13">
        <f t="shared" si="0"/>
        <v>85.59327272727272</v>
      </c>
    </row>
    <row r="20" spans="1:5" ht="15.75">
      <c r="A20" s="6" t="s">
        <v>39</v>
      </c>
      <c r="B20" s="6" t="s">
        <v>40</v>
      </c>
      <c r="C20" s="5">
        <v>2076.3</v>
      </c>
      <c r="D20" s="5">
        <f>119.014+0.106+622.287+8.707</f>
        <v>750.114</v>
      </c>
      <c r="E20" s="13">
        <f t="shared" si="0"/>
        <v>36.12743823146944</v>
      </c>
    </row>
    <row r="21" spans="1:5" ht="30" customHeight="1">
      <c r="A21" s="6" t="s">
        <v>48</v>
      </c>
      <c r="B21" s="14" t="s">
        <v>49</v>
      </c>
      <c r="C21" s="5"/>
      <c r="D21" s="5">
        <v>0.6</v>
      </c>
      <c r="E21" s="13"/>
    </row>
    <row r="22" spans="1:5" ht="59.25" customHeight="1">
      <c r="A22" s="4" t="s">
        <v>16</v>
      </c>
      <c r="B22" s="7" t="s">
        <v>13</v>
      </c>
      <c r="C22" s="5">
        <f>C23+C24</f>
        <v>630</v>
      </c>
      <c r="D22" s="5">
        <f>D23+D24</f>
        <v>634.4</v>
      </c>
      <c r="E22" s="13">
        <f t="shared" si="0"/>
        <v>100.69841269841268</v>
      </c>
    </row>
    <row r="23" spans="1:5" ht="18" customHeight="1">
      <c r="A23" s="4" t="s">
        <v>27</v>
      </c>
      <c r="B23" s="8" t="s">
        <v>19</v>
      </c>
      <c r="C23" s="5">
        <v>600</v>
      </c>
      <c r="D23" s="5">
        <f>611.3+2.1</f>
        <v>613.4</v>
      </c>
      <c r="E23" s="13">
        <f t="shared" si="0"/>
        <v>102.23333333333333</v>
      </c>
    </row>
    <row r="24" spans="1:5" ht="33.75" customHeight="1">
      <c r="A24" s="4" t="s">
        <v>29</v>
      </c>
      <c r="B24" s="14" t="s">
        <v>20</v>
      </c>
      <c r="C24" s="5">
        <v>30</v>
      </c>
      <c r="D24" s="5">
        <v>21</v>
      </c>
      <c r="E24" s="13">
        <f t="shared" si="0"/>
        <v>70</v>
      </c>
    </row>
    <row r="25" spans="1:5" ht="59.25" customHeight="1">
      <c r="A25" s="4" t="s">
        <v>34</v>
      </c>
      <c r="B25" s="8" t="s">
        <v>35</v>
      </c>
      <c r="C25" s="5">
        <v>740</v>
      </c>
      <c r="D25" s="5">
        <f>294.03+0.4</f>
        <v>294.42999999999995</v>
      </c>
      <c r="E25" s="13">
        <f t="shared" si="0"/>
        <v>39.78783783783783</v>
      </c>
    </row>
    <row r="26" spans="1:5" ht="36.75" customHeight="1">
      <c r="A26" s="6" t="s">
        <v>17</v>
      </c>
      <c r="B26" s="7" t="s">
        <v>18</v>
      </c>
      <c r="C26" s="5">
        <f>+C27</f>
        <v>1053.3</v>
      </c>
      <c r="D26" s="5">
        <f>+D27</f>
        <v>7034.6</v>
      </c>
      <c r="E26" s="13">
        <f t="shared" si="0"/>
        <v>667.8629070540208</v>
      </c>
    </row>
    <row r="27" spans="1:5" ht="24" customHeight="1">
      <c r="A27" s="6" t="s">
        <v>28</v>
      </c>
      <c r="B27" s="9" t="s">
        <v>38</v>
      </c>
      <c r="C27" s="5">
        <v>1053.3</v>
      </c>
      <c r="D27" s="5">
        <v>7034.6</v>
      </c>
      <c r="E27" s="13">
        <f t="shared" si="0"/>
        <v>667.8629070540208</v>
      </c>
    </row>
    <row r="28" spans="1:5" ht="24" customHeight="1">
      <c r="A28" s="6" t="s">
        <v>41</v>
      </c>
      <c r="B28" s="9" t="s">
        <v>42</v>
      </c>
      <c r="C28" s="5">
        <v>200</v>
      </c>
      <c r="D28" s="5"/>
      <c r="E28" s="13"/>
    </row>
    <row r="29" spans="1:5" ht="75">
      <c r="A29" s="4" t="s">
        <v>25</v>
      </c>
      <c r="B29" s="9" t="s">
        <v>26</v>
      </c>
      <c r="C29" s="5">
        <f>+C30+C31+C32</f>
        <v>8753.499999999998</v>
      </c>
      <c r="D29" s="5">
        <f>+D30+D31+D32</f>
        <v>4206.900000000001</v>
      </c>
      <c r="E29" s="13">
        <f>+E30+E31+E32</f>
        <v>424.81338260633146</v>
      </c>
    </row>
    <row r="30" spans="1:5" ht="30">
      <c r="A30" s="4" t="s">
        <v>30</v>
      </c>
      <c r="B30" s="9" t="s">
        <v>33</v>
      </c>
      <c r="C30" s="5">
        <v>8371.3</v>
      </c>
      <c r="D30" s="5">
        <v>3851.4</v>
      </c>
      <c r="E30" s="13">
        <f t="shared" si="0"/>
        <v>46.00719123672549</v>
      </c>
    </row>
    <row r="31" spans="1:5" ht="30">
      <c r="A31" s="6" t="s">
        <v>43</v>
      </c>
      <c r="B31" s="9" t="s">
        <v>44</v>
      </c>
      <c r="C31" s="5">
        <v>328.9</v>
      </c>
      <c r="D31" s="5">
        <v>328.9</v>
      </c>
      <c r="E31" s="13">
        <v>328.9</v>
      </c>
    </row>
    <row r="32" spans="1:5" ht="30">
      <c r="A32" s="6" t="s">
        <v>32</v>
      </c>
      <c r="B32" s="9" t="s">
        <v>31</v>
      </c>
      <c r="C32" s="5">
        <v>53.3</v>
      </c>
      <c r="D32" s="5">
        <v>26.6</v>
      </c>
      <c r="E32" s="13">
        <f t="shared" si="0"/>
        <v>49.906191369606006</v>
      </c>
    </row>
    <row r="33" spans="1:5" ht="23.25" customHeight="1">
      <c r="A33" s="15" t="s">
        <v>8</v>
      </c>
      <c r="B33" s="15"/>
      <c r="C33" s="11">
        <f>+C29+C12</f>
        <v>16999.1</v>
      </c>
      <c r="D33" s="11">
        <f>+D29+D12</f>
        <v>14529.400000000001</v>
      </c>
      <c r="E33" s="13">
        <f t="shared" si="0"/>
        <v>85.47158378973006</v>
      </c>
    </row>
  </sheetData>
  <sheetProtection/>
  <mergeCells count="11">
    <mergeCell ref="C1:E3"/>
    <mergeCell ref="B4:E4"/>
    <mergeCell ref="A33:B33"/>
    <mergeCell ref="A5:E5"/>
    <mergeCell ref="A6:E6"/>
    <mergeCell ref="A7:E7"/>
    <mergeCell ref="A9:A10"/>
    <mergeCell ref="B9:B10"/>
    <mergeCell ref="E9:E10"/>
    <mergeCell ref="C9:C10"/>
    <mergeCell ref="D9:D10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2011-06-15T11:10:26Z</cp:lastPrinted>
  <dcterms:created xsi:type="dcterms:W3CDTF">1996-10-08T23:32:33Z</dcterms:created>
  <dcterms:modified xsi:type="dcterms:W3CDTF">2011-09-29T11:37:51Z</dcterms:modified>
  <cp:category/>
  <cp:version/>
  <cp:contentType/>
  <cp:contentStatus/>
</cp:coreProperties>
</file>