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8895" firstSheet="5" activeTab="5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4" sheetId="6" r:id="rId6"/>
  </sheets>
  <definedNames/>
  <calcPr fullCalcOnLoad="1"/>
</workbook>
</file>

<file path=xl/sharedStrings.xml><?xml version="1.0" encoding="utf-8"?>
<sst xmlns="http://schemas.openxmlformats.org/spreadsheetml/2006/main" count="14910" uniqueCount="794">
  <si>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</si>
  <si>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</si>
  <si>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</si>
  <si>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</si>
  <si>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</si>
  <si>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</si>
  <si>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</si>
  <si>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</si>
  <si>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</si>
  <si>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</si>
  <si>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</si>
  <si>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</si>
  <si>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</si>
  <si>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</si>
  <si>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</si>
  <si>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</si>
  <si>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</si>
  <si>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</si>
  <si>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</si>
  <si>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</si>
  <si>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</si>
  <si>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</si>
  <si>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</si>
  <si>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</si>
  <si>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</si>
  <si>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</si>
  <si>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</si>
  <si>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</si>
  <si>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</si>
  <si>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</si>
  <si>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</si>
  <si>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</si>
  <si>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</si>
  <si>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</si>
  <si>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</si>
  <si>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</si>
  <si>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</si>
  <si>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</si>
  <si>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</si>
  <si>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</si>
  <si>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</si>
  <si>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</si>
  <si>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</si>
  <si>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</si>
  <si>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</si>
  <si>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</si>
  <si>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</si>
  <si>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</si>
  <si>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</si>
  <si>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</si>
  <si>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</si>
  <si>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</si>
  <si>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</si>
  <si>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</si>
  <si>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</si>
  <si>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</si>
  <si>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</si>
  <si>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</si>
  <si>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</si>
  <si>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</si>
  <si>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</si>
  <si>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</si>
  <si>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</si>
  <si>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</si>
  <si>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</si>
  <si>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</si>
  <si>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</si>
  <si>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</si>
  <si>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</si>
  <si>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</si>
  <si>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</si>
  <si>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</si>
  <si>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</si>
  <si>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</si>
  <si>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</si>
  <si>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</si>
  <si>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</si>
  <si>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</si>
  <si>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</si>
  <si>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</si>
  <si>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</si>
  <si>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</si>
  <si>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</si>
  <si>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</si>
  <si>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</si>
  <si>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</si>
  <si>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</si>
  <si>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</si>
  <si>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</si>
  <si>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</si>
  <si>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</si>
  <si>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</si>
  <si>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</si>
  <si>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</si>
  <si>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</si>
  <si>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</si>
  <si>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</si>
  <si>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</si>
  <si>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</si>
  <si>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</si>
  <si>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</si>
  <si>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</si>
  <si>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</si>
  <si>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</si>
  <si>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</si>
  <si>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</si>
  <si>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</si>
  <si>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</si>
  <si>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</si>
  <si>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</si>
  <si>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</si>
  <si>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</si>
  <si>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</si>
  <si>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</si>
  <si>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</si>
  <si>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</si>
  <si>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</si>
  <si>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</si>
  <si>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</si>
  <si>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</si>
  <si>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</si>
  <si>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</si>
  <si>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</si>
  <si>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</si>
  <si>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</si>
  <si>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</si>
  <si>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</si>
  <si>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</si>
  <si>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</si>
  <si>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</si>
  <si>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</si>
  <si>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</si>
  <si>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</si>
  <si>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</si>
  <si>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</si>
  <si>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</si>
  <si>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</si>
  <si>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</si>
  <si>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</si>
  <si>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</si>
  <si>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</si>
  <si>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</si>
  <si>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</si>
  <si>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</si>
  <si>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</si>
  <si>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</si>
  <si>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</si>
  <si>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</si>
  <si>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</si>
  <si>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</si>
  <si>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</si>
  <si>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</si>
  <si>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</si>
  <si>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</si>
  <si>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</si>
  <si>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</si>
  <si>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</si>
  <si>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</si>
  <si>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</si>
  <si>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</si>
  <si>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</si>
  <si>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</si>
  <si>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</si>
  <si>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</si>
  <si>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</si>
  <si>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</si>
  <si>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</si>
  <si>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</si>
  <si>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</si>
  <si>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</si>
  <si>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</si>
  <si>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</si>
  <si>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</si>
  <si>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</si>
  <si>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</si>
  <si>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</si>
  <si>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</si>
  <si>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</si>
  <si>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</si>
  <si>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</si>
  <si>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</si>
  <si>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</si>
  <si>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</si>
  <si>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</si>
  <si>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</si>
  <si>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</si>
  <si>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</si>
  <si>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</si>
  <si>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</si>
  <si>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</si>
  <si>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</si>
  <si>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</si>
  <si>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</si>
  <si>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</si>
  <si>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</si>
  <si>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</si>
  <si>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</si>
  <si>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</si>
  <si>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</si>
  <si>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</si>
  <si>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</si>
  <si>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</si>
  <si>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</si>
  <si>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</si>
  <si>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</si>
  <si>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</si>
  <si>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</si>
  <si>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</si>
  <si>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</si>
  <si>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</si>
  <si>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</si>
  <si>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</si>
  <si>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</si>
  <si>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</si>
  <si>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</si>
  <si>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</si>
  <si>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</si>
  <si>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</si>
  <si>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</si>
  <si>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</si>
  <si>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</si>
  <si>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</si>
  <si>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</si>
  <si>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</si>
  <si>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</si>
  <si>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</si>
  <si>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</si>
  <si>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</si>
  <si>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</si>
  <si>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</si>
  <si>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</si>
  <si>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</si>
  <si>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</si>
  <si>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</si>
  <si>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</si>
  <si>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</si>
  <si>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</si>
  <si>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</si>
  <si>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</si>
  <si>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</si>
  <si>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</si>
  <si>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</si>
  <si>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</si>
  <si>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</si>
  <si>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</si>
  <si>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</si>
  <si>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</si>
  <si>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</si>
  <si>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</si>
  <si>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</si>
  <si>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</si>
  <si>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</si>
  <si>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</si>
  <si>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</si>
  <si>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</si>
  <si>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</si>
  <si>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</si>
  <si>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</si>
  <si>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</si>
  <si>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</si>
  <si>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</si>
  <si>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</si>
  <si>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</si>
  <si>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</si>
  <si>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</si>
  <si>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</si>
  <si>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</si>
  <si>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</si>
  <si>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</si>
  <si>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</si>
  <si>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</si>
  <si>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</si>
  <si>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</si>
  <si>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</si>
  <si>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</si>
  <si>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</si>
  <si>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</si>
  <si>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</si>
  <si>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</si>
  <si>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</si>
  <si>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</si>
  <si>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</si>
  <si>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</si>
  <si>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</si>
  <si>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</si>
  <si>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</si>
  <si>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</si>
  <si>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</si>
  <si>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</si>
  <si>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</si>
  <si>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</si>
  <si>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</si>
  <si>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</si>
  <si>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</si>
  <si>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</si>
  <si>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</si>
  <si>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</si>
  <si>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</si>
  <si>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</si>
  <si>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</si>
  <si>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</si>
  <si>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</si>
  <si>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</si>
  <si>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</si>
  <si>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</si>
  <si>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</si>
  <si>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</si>
  <si>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</si>
  <si>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</si>
  <si>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</si>
  <si>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</si>
  <si>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</si>
  <si>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</si>
  <si>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</si>
  <si>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</si>
  <si>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</si>
  <si>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</si>
  <si>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</si>
  <si>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</si>
  <si>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</si>
  <si>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</si>
  <si>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</si>
  <si>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</si>
  <si>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</si>
  <si>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</si>
  <si>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</si>
  <si>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</si>
  <si>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</si>
  <si>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</si>
  <si>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</si>
  <si>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</si>
  <si>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</si>
  <si>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</si>
  <si>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</si>
  <si>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</si>
  <si>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</si>
  <si>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</si>
  <si>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</si>
  <si>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</si>
  <si>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</si>
  <si>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</si>
  <si>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</si>
  <si>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</si>
  <si>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</si>
  <si>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</si>
  <si>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</si>
  <si>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</si>
  <si>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</si>
  <si>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</si>
  <si>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</si>
  <si>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</si>
  <si>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</si>
  <si>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</si>
  <si>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</si>
  <si>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</si>
  <si>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</si>
  <si>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</si>
  <si>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</si>
  <si>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</si>
  <si>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</si>
  <si>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</si>
  <si>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</si>
  <si>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</si>
  <si>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</si>
  <si>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</si>
  <si>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</si>
  <si>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</si>
  <si>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</si>
  <si>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</si>
  <si>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</si>
  <si>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</si>
  <si>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</si>
  <si>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</si>
  <si>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</si>
  <si>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</si>
  <si>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</si>
  <si>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</si>
  <si>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</si>
  <si>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</si>
  <si>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</si>
  <si>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</si>
  <si>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</si>
  <si>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</si>
  <si>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</si>
  <si>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</si>
  <si>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</si>
  <si>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</si>
  <si>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</si>
  <si>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</si>
  <si>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</si>
  <si>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</si>
  <si>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</si>
  <si>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</si>
  <si>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</si>
  <si>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</si>
  <si>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</si>
  <si>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</si>
  <si>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</si>
  <si>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</si>
  <si>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</si>
  <si>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</si>
  <si>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</si>
  <si>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</si>
  <si>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</si>
  <si>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</si>
  <si>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</si>
  <si>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</si>
  <si>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</si>
  <si>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</si>
  <si>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</si>
  <si>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</si>
  <si>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</si>
  <si>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</si>
  <si>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</si>
  <si>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</si>
  <si>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</si>
  <si>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</si>
  <si>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</si>
  <si>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</si>
  <si>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</si>
  <si>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</si>
  <si>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</si>
  <si>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</si>
  <si>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</si>
  <si>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</si>
  <si>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</si>
  <si>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</si>
  <si>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</si>
  <si>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</si>
  <si>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</si>
  <si>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</si>
  <si>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</si>
  <si>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</si>
  <si>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</si>
  <si>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</si>
  <si>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</si>
  <si>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</si>
  <si>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</si>
  <si>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</si>
  <si>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</si>
  <si>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</si>
  <si>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</si>
  <si>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</si>
  <si>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</si>
  <si>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</si>
  <si>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</si>
  <si>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</si>
  <si>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</si>
  <si>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</si>
  <si>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</si>
  <si>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</si>
  <si>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</si>
  <si>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</si>
  <si>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</si>
  <si>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</si>
  <si>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</si>
  <si>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</si>
  <si>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</si>
  <si>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</si>
  <si>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</si>
  <si>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</si>
  <si>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</si>
  <si>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</si>
  <si>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</si>
  <si>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</si>
  <si>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</si>
  <si>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</si>
  <si>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</si>
  <si>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</si>
  <si>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</si>
  <si>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</si>
  <si>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</si>
  <si>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</si>
  <si>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</si>
  <si>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</si>
  <si>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</si>
  <si>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</si>
  <si>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</si>
  <si>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</si>
  <si>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</si>
  <si>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</si>
  <si>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</si>
  <si>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</si>
  <si>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</si>
  <si>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</si>
  <si>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</si>
  <si>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</si>
  <si>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</si>
  <si>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</si>
  <si>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</si>
  <si>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</si>
  <si>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</si>
  <si>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</si>
  <si>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</si>
  <si>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</si>
  <si>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</si>
  <si>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</si>
  <si>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</si>
  <si>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</si>
  <si>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</si>
  <si>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</si>
  <si>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</si>
  <si>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</si>
  <si>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</si>
  <si>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</si>
  <si>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</si>
  <si>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</si>
  <si>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</si>
  <si>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</si>
  <si>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</si>
  <si>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</si>
  <si>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</si>
  <si>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</si>
  <si>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</si>
  <si>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</si>
  <si>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</si>
  <si>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</si>
  <si>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</si>
  <si>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</si>
  <si>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</si>
  <si>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</si>
  <si>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</si>
  <si>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</si>
  <si>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</si>
  <si>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</si>
  <si>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</si>
  <si>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</si>
  <si>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</si>
  <si>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</si>
  <si>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</si>
  <si>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</si>
  <si>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</si>
  <si>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</si>
  <si>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</si>
  <si>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</si>
  <si>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</si>
  <si>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</si>
  <si>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</si>
  <si>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</si>
  <si>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</si>
  <si>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</si>
  <si>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</si>
  <si>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</si>
  <si>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</si>
  <si>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</si>
  <si>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</si>
  <si>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</si>
  <si>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</si>
  <si>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</si>
  <si>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</si>
  <si>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</si>
  <si>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</si>
  <si>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</si>
  <si>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</si>
  <si>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</si>
  <si>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</si>
  <si>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</si>
  <si>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</si>
  <si>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</si>
  <si>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</si>
  <si>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</si>
  <si>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</si>
  <si>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</si>
  <si>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</si>
  <si>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</si>
  <si>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</si>
  <si>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</si>
  <si>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</si>
  <si>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</si>
  <si>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</si>
  <si>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</si>
  <si>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</si>
  <si>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</si>
  <si>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</si>
  <si>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</si>
  <si>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</si>
  <si>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</si>
  <si>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</si>
  <si>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</si>
  <si>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</si>
  <si>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</si>
  <si>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</si>
  <si>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</si>
  <si>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</si>
  <si>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</si>
  <si>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</si>
  <si>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</si>
  <si>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</si>
  <si>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</si>
  <si>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</si>
  <si>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</si>
  <si>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</si>
  <si>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</si>
  <si>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</si>
  <si>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</si>
  <si>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</si>
  <si>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</si>
  <si>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</si>
  <si>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</si>
  <si>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</si>
  <si>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</si>
  <si>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</si>
  <si>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</si>
  <si>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</si>
  <si>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</si>
  <si>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</si>
  <si>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</si>
  <si>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</si>
  <si>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</si>
  <si>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</si>
  <si>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</si>
  <si>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</si>
  <si>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</si>
  <si>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</si>
  <si>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</si>
  <si>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</si>
  <si>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</si>
  <si>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</si>
  <si>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</si>
  <si>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</si>
  <si>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</si>
  <si>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</si>
  <si>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</si>
  <si>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</si>
  <si>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</si>
  <si>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</si>
  <si>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</si>
  <si>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</si>
  <si>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</si>
  <si>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</si>
  <si>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</si>
  <si>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</si>
  <si>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</si>
  <si>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</si>
  <si>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</si>
  <si>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</si>
  <si>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</si>
  <si>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</si>
  <si>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</si>
  <si>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</si>
  <si>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</si>
  <si>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</si>
  <si>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</si>
  <si>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</si>
  <si>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</si>
  <si>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</si>
  <si>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</si>
  <si>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</si>
  <si>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</si>
  <si>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</si>
  <si>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</si>
  <si>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</si>
  <si>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</si>
  <si>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</si>
  <si>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</si>
  <si>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</si>
  <si>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</si>
  <si>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</si>
  <si>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</si>
  <si>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</si>
  <si>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</si>
  <si>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</si>
  <si>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</si>
  <si>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</si>
  <si>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</si>
  <si>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</si>
  <si>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</si>
  <si>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</si>
  <si>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</si>
  <si>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</si>
  <si>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</si>
  <si>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</si>
  <si>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</si>
  <si>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</si>
  <si>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</si>
  <si>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</si>
  <si>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</si>
  <si>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</si>
  <si>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</si>
  <si>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</si>
  <si>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</si>
  <si>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</si>
  <si>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</si>
  <si>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</si>
  <si>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</si>
  <si>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</si>
  <si>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</si>
  <si>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0103</t>
  </si>
  <si>
    <t>Пудомягского сельского поселения</t>
  </si>
  <si>
    <t>Администрация Пудомягского сельского поселения</t>
  </si>
  <si>
    <t>1.</t>
  </si>
  <si>
    <t>2.</t>
  </si>
  <si>
    <t>МУК "Пудомягский сельский дом культуры"</t>
  </si>
  <si>
    <t>0503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</si>
  <si>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</si>
  <si>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</si>
  <si>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</si>
  <si>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</si>
  <si>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002 00 00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</si>
  <si>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</si>
  <si>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</si>
  <si>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</si>
  <si>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</si>
  <si>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Резервные фонды </t>
  </si>
  <si>
    <t>007 00 00</t>
  </si>
  <si>
    <t>Резервные фонды местных администраций</t>
  </si>
  <si>
    <t>007 05 00</t>
  </si>
  <si>
    <t>Прочие расходы</t>
  </si>
  <si>
    <t>Обеспечение пожарной безопасности</t>
  </si>
  <si>
    <t>0410</t>
  </si>
  <si>
    <t>3.</t>
  </si>
  <si>
    <t>4.</t>
  </si>
  <si>
    <t>Благоустройство</t>
  </si>
  <si>
    <t>Ууличное освещение</t>
  </si>
  <si>
    <t>600 01 00</t>
  </si>
  <si>
    <t>600 00 00</t>
  </si>
  <si>
    <t>5.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</si>
  <si>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</si>
  <si>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</si>
  <si>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</si>
  <si>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</si>
  <si>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</si>
  <si>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</si>
  <si>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</si>
  <si>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</si>
  <si>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</si>
  <si>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</si>
  <si>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</si>
  <si>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</si>
  <si>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</si>
  <si>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</si>
  <si>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</si>
  <si>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</si>
  <si>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</si>
  <si>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</si>
  <si>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</si>
  <si>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</si>
  <si>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</si>
  <si>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</si>
  <si>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</si>
  <si>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 xml:space="preserve">Раздел </t>
  </si>
  <si>
    <t>Подраздел</t>
  </si>
  <si>
    <t>Ведомственная структура расходов бюджета Пудомягского сельского поселения</t>
  </si>
  <si>
    <t xml:space="preserve">092 00 00 </t>
  </si>
  <si>
    <t>092 03 30</t>
  </si>
  <si>
    <t>6.</t>
  </si>
  <si>
    <t>7.</t>
  </si>
  <si>
    <t>8.</t>
  </si>
  <si>
    <t>1100</t>
  </si>
  <si>
    <t>Бюджетные инвестиции в объекты капитального строительствамуниципальных образований</t>
  </si>
  <si>
    <t xml:space="preserve">Бюджетные инвестиции </t>
  </si>
  <si>
    <t>102 01 02</t>
  </si>
  <si>
    <t>218 01 00</t>
  </si>
  <si>
    <t>Подготовка населения и организаций к действиям в чрезвычайной ситуации</t>
  </si>
  <si>
    <t>Мероприятия в области архитектуры и строительства</t>
  </si>
  <si>
    <t>0412</t>
  </si>
  <si>
    <t>338 00 00</t>
  </si>
  <si>
    <t>Социальное обеспечение населения</t>
  </si>
  <si>
    <t>Социальные выплаты</t>
  </si>
  <si>
    <t>1003</t>
  </si>
  <si>
    <t>505 33 03</t>
  </si>
  <si>
    <t>9.</t>
  </si>
  <si>
    <t>Национальная безопасность</t>
  </si>
  <si>
    <t>Осуществление первичного воинского учета</t>
  </si>
  <si>
    <t>0203</t>
  </si>
  <si>
    <t>001 36 00</t>
  </si>
  <si>
    <t>Дорожное хозяйсво</t>
  </si>
  <si>
    <t>338 02 00</t>
  </si>
  <si>
    <t>Безвозмездные поступления бюджетам</t>
  </si>
  <si>
    <t>521 06 00</t>
  </si>
  <si>
    <t>Целевые программы муниципальных образований</t>
  </si>
  <si>
    <t>ДЦП "Энергосбережение и повышение энергетической эффективности нна территории муниципального образования Гатчинский муниципальный район Пудомягского сельского поселения на 2010-2012 годы"</t>
  </si>
  <si>
    <t>795 00 00</t>
  </si>
  <si>
    <t>795 40 00</t>
  </si>
  <si>
    <t>%% исполнения</t>
  </si>
  <si>
    <t>219 01 00</t>
  </si>
  <si>
    <t>Бюджет на 2013 год (тыс.руб.)</t>
  </si>
  <si>
    <t>Исполнение бюджета за 1 квартал 2013 год (тыс.руб.)</t>
  </si>
  <si>
    <t>Защита населения и территории от последствиий чрезвычайных ситуаций, гражданская оборона</t>
  </si>
  <si>
    <t>Подготовка и ликвидация чрезвычайных ситуаций и стихийных бедствий</t>
  </si>
  <si>
    <t>Программы муниципальных образований</t>
  </si>
  <si>
    <t>Мероприятия в области строительства, архитектуры и градостроительства</t>
  </si>
  <si>
    <t>340 03 00</t>
  </si>
  <si>
    <t>Топливно-энергетический комплекс</t>
  </si>
  <si>
    <t>Мероприятия в ТЭК</t>
  </si>
  <si>
    <t>Субсидии юридическим лицам</t>
  </si>
  <si>
    <t>248 01 00</t>
  </si>
  <si>
    <t>Озеленение</t>
  </si>
  <si>
    <t>Организация и содержание мест захоронения</t>
  </si>
  <si>
    <t>600 03 00</t>
  </si>
  <si>
    <t>600 04 00</t>
  </si>
  <si>
    <t>1102</t>
  </si>
  <si>
    <t>на 2013 год</t>
  </si>
  <si>
    <t xml:space="preserve"> от 30.05.2013 № 239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</si>
</sst>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0.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horizontal="left" vertical="center" wrapText="1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172" fontId="3" fillId="0" borderId="10" xfId="0" applyNumberFormat="1" applyFont="1" applyFill="1" applyBorder="1" applyAlignment="1">
      <alignment vertical="top"/>
    </xf>
    <xf numFmtId="49" fontId="6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justify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199" t="s">
        <v>606</v>
      </c>
      <c r="D1" s="199"/>
      <c r="E1" s="199"/>
    </row>
    <row r="2" spans="3:5" ht="14.25" customHeight="1">
      <c r="C2" s="200" t="s">
        <v>607</v>
      </c>
      <c r="D2" s="200"/>
      <c r="E2" s="200"/>
    </row>
    <row r="3" spans="3:5" ht="12.75" customHeight="1">
      <c r="C3" s="199" t="s">
        <v>608</v>
      </c>
      <c r="D3" s="199"/>
      <c r="E3" s="199"/>
    </row>
    <row r="4" spans="3:5" ht="13.5" customHeight="1">
      <c r="C4" s="199" t="s">
        <v>609</v>
      </c>
      <c r="D4" s="199"/>
      <c r="E4" s="199"/>
    </row>
    <row r="5" spans="1:6" ht="17.25" customHeight="1">
      <c r="A5" s="202" t="s">
        <v>243</v>
      </c>
      <c r="B5" s="203"/>
      <c r="C5" s="203"/>
      <c r="D5" s="203"/>
      <c r="E5" s="203"/>
      <c r="F5" s="203"/>
    </row>
    <row r="6" spans="1:6" ht="17.25" customHeight="1">
      <c r="A6" s="202" t="s">
        <v>0</v>
      </c>
      <c r="B6" s="203"/>
      <c r="C6" s="203"/>
      <c r="D6" s="203"/>
      <c r="E6" s="203"/>
      <c r="F6" s="20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11"/>
      <c r="B430" s="33" t="s">
        <v>278</v>
      </c>
      <c r="C430" s="204" t="s">
        <v>274</v>
      </c>
      <c r="D430" s="204" t="s">
        <v>277</v>
      </c>
      <c r="E430" s="204" t="s">
        <v>279</v>
      </c>
      <c r="F430" s="209">
        <v>3960</v>
      </c>
      <c r="G430" s="25"/>
      <c r="H430" s="25"/>
      <c r="I430" s="25"/>
      <c r="J430" s="25"/>
    </row>
    <row r="431" spans="1:10" s="26" customFormat="1" ht="15.75">
      <c r="A431" s="212"/>
      <c r="B431" s="34" t="s">
        <v>280</v>
      </c>
      <c r="C431" s="205"/>
      <c r="D431" s="205"/>
      <c r="E431" s="205"/>
      <c r="F431" s="210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01"/>
      <c r="B979" s="213" t="s">
        <v>28</v>
      </c>
      <c r="C979" s="201" t="s">
        <v>29</v>
      </c>
      <c r="D979" s="201" t="s">
        <v>246</v>
      </c>
      <c r="E979" s="201" t="s">
        <v>12</v>
      </c>
      <c r="F979" s="214">
        <v>350</v>
      </c>
    </row>
    <row r="980" spans="1:6" ht="9.75" customHeight="1">
      <c r="A980" s="201"/>
      <c r="B980" s="213"/>
      <c r="C980" s="201"/>
      <c r="D980" s="201"/>
      <c r="E980" s="201"/>
      <c r="F980" s="21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01"/>
      <c r="B983" s="208" t="s">
        <v>428</v>
      </c>
      <c r="C983" s="206" t="s">
        <v>459</v>
      </c>
      <c r="D983" s="206" t="s">
        <v>427</v>
      </c>
      <c r="E983" s="206">
        <v>453</v>
      </c>
      <c r="F983" s="207">
        <v>350</v>
      </c>
    </row>
    <row r="984" spans="1:6" ht="15.75">
      <c r="A984" s="201"/>
      <c r="B984" s="208"/>
      <c r="C984" s="206"/>
      <c r="D984" s="206"/>
      <c r="E984" s="206"/>
      <c r="F984" s="207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F430:F431"/>
    <mergeCell ref="A430:A431"/>
    <mergeCell ref="B979:B980"/>
    <mergeCell ref="F979:F980"/>
    <mergeCell ref="A979:A980"/>
    <mergeCell ref="E430:E431"/>
    <mergeCell ref="E983:E984"/>
    <mergeCell ref="E979:E980"/>
    <mergeCell ref="F983:F984"/>
    <mergeCell ref="A983:A984"/>
    <mergeCell ref="B983:B984"/>
    <mergeCell ref="C983:C984"/>
    <mergeCell ref="D983:D984"/>
    <mergeCell ref="C1:E1"/>
    <mergeCell ref="C3:E3"/>
    <mergeCell ref="C4:E4"/>
    <mergeCell ref="C2:E2"/>
    <mergeCell ref="C979:C980"/>
    <mergeCell ref="D979:D980"/>
    <mergeCell ref="A5:F5"/>
    <mergeCell ref="A6:F6"/>
    <mergeCell ref="C430:C431"/>
    <mergeCell ref="D430:D431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99" t="s">
        <v>606</v>
      </c>
      <c r="D1" s="199"/>
      <c r="E1" s="199"/>
    </row>
    <row r="2" spans="3:5" ht="15.75">
      <c r="C2" s="200" t="s">
        <v>607</v>
      </c>
      <c r="D2" s="200"/>
      <c r="E2" s="200"/>
    </row>
    <row r="3" spans="3:5" ht="15.75">
      <c r="C3" s="199" t="s">
        <v>608</v>
      </c>
      <c r="D3" s="199"/>
      <c r="E3" s="199"/>
    </row>
    <row r="4" spans="3:5" ht="15.75">
      <c r="C4" s="199"/>
      <c r="D4" s="199"/>
      <c r="E4" s="199"/>
    </row>
    <row r="5" spans="1:6" ht="18.75">
      <c r="A5" s="202" t="s">
        <v>243</v>
      </c>
      <c r="B5" s="203"/>
      <c r="C5" s="203"/>
      <c r="D5" s="203"/>
      <c r="E5" s="203"/>
      <c r="F5" s="203"/>
    </row>
    <row r="6" spans="1:6" ht="18.75">
      <c r="A6" s="202" t="s">
        <v>0</v>
      </c>
      <c r="B6" s="203"/>
      <c r="C6" s="203"/>
      <c r="D6" s="203"/>
      <c r="E6" s="203"/>
      <c r="F6" s="20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11"/>
      <c r="B270" s="33" t="s">
        <v>278</v>
      </c>
      <c r="C270" s="204" t="s">
        <v>274</v>
      </c>
      <c r="D270" s="204" t="s">
        <v>277</v>
      </c>
      <c r="E270" s="204" t="s">
        <v>279</v>
      </c>
      <c r="F270" s="215">
        <v>3960</v>
      </c>
      <c r="G270" s="109">
        <v>3960</v>
      </c>
    </row>
    <row r="271" spans="1:7" ht="15.75">
      <c r="A271" s="212"/>
      <c r="B271" s="34" t="s">
        <v>280</v>
      </c>
      <c r="C271" s="205"/>
      <c r="D271" s="205"/>
      <c r="E271" s="205"/>
      <c r="F271" s="21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199" t="s">
        <v>606</v>
      </c>
      <c r="D1" s="199"/>
      <c r="E1" s="199"/>
    </row>
    <row r="2" spans="3:5" ht="14.25" customHeight="1">
      <c r="C2" s="200" t="s">
        <v>607</v>
      </c>
      <c r="D2" s="200"/>
      <c r="E2" s="200"/>
    </row>
    <row r="3" spans="3:5" ht="12.75" customHeight="1">
      <c r="C3" s="199" t="s">
        <v>608</v>
      </c>
      <c r="D3" s="199"/>
      <c r="E3" s="199"/>
    </row>
    <row r="4" spans="3:5" ht="13.5" customHeight="1">
      <c r="C4" s="199"/>
      <c r="D4" s="199"/>
      <c r="E4" s="199"/>
    </row>
    <row r="5" spans="1:6" ht="17.25" customHeight="1">
      <c r="A5" s="202" t="s">
        <v>243</v>
      </c>
      <c r="B5" s="203"/>
      <c r="C5" s="203"/>
      <c r="D5" s="203"/>
      <c r="E5" s="203"/>
      <c r="F5" s="203"/>
    </row>
    <row r="6" spans="1:6" ht="17.25" customHeight="1">
      <c r="A6" s="202" t="s">
        <v>0</v>
      </c>
      <c r="B6" s="203"/>
      <c r="C6" s="203"/>
      <c r="D6" s="203"/>
      <c r="E6" s="203"/>
      <c r="F6" s="203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11"/>
      <c r="B270" s="33" t="s">
        <v>278</v>
      </c>
      <c r="C270" s="204" t="s">
        <v>274</v>
      </c>
      <c r="D270" s="204" t="s">
        <v>277</v>
      </c>
      <c r="E270" s="204" t="s">
        <v>279</v>
      </c>
      <c r="F270" s="215">
        <v>3960</v>
      </c>
      <c r="G270" s="217">
        <f t="shared" si="7"/>
        <v>3960</v>
      </c>
      <c r="H270" s="105"/>
      <c r="I270" s="7"/>
      <c r="J270" s="7"/>
    </row>
    <row r="271" spans="1:8" ht="15.75">
      <c r="A271" s="212"/>
      <c r="B271" s="34" t="s">
        <v>280</v>
      </c>
      <c r="C271" s="205"/>
      <c r="D271" s="205"/>
      <c r="E271" s="205"/>
      <c r="F271" s="216"/>
      <c r="G271" s="218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  <mergeCell ref="E270:E271"/>
    <mergeCell ref="F270:F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199" t="s">
        <v>606</v>
      </c>
      <c r="D1" s="199"/>
      <c r="E1" s="199"/>
    </row>
    <row r="2" spans="3:5" ht="15.75">
      <c r="C2" s="200" t="s">
        <v>607</v>
      </c>
      <c r="D2" s="200"/>
      <c r="E2" s="200"/>
    </row>
    <row r="3" spans="3:5" ht="15.75">
      <c r="C3" s="199" t="s">
        <v>608</v>
      </c>
      <c r="D3" s="199"/>
      <c r="E3" s="199"/>
    </row>
    <row r="4" spans="3:5" ht="15.75">
      <c r="C4" s="199"/>
      <c r="D4" s="199"/>
      <c r="E4" s="199"/>
    </row>
    <row r="5" spans="1:6" ht="18.75">
      <c r="A5" s="202" t="s">
        <v>243</v>
      </c>
      <c r="B5" s="203"/>
      <c r="C5" s="203"/>
      <c r="D5" s="203"/>
      <c r="E5" s="203"/>
      <c r="F5" s="203"/>
    </row>
    <row r="6" spans="1:6" ht="18.75">
      <c r="A6" s="202" t="s">
        <v>0</v>
      </c>
      <c r="B6" s="203"/>
      <c r="C6" s="203"/>
      <c r="D6" s="203"/>
      <c r="E6" s="203"/>
      <c r="F6" s="203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11"/>
      <c r="B270" s="33" t="s">
        <v>278</v>
      </c>
      <c r="C270" s="204" t="s">
        <v>274</v>
      </c>
      <c r="D270" s="204" t="s">
        <v>277</v>
      </c>
      <c r="E270" s="204" t="s">
        <v>279</v>
      </c>
      <c r="F270" s="215">
        <v>3960</v>
      </c>
      <c r="G270" s="109">
        <v>3960</v>
      </c>
    </row>
    <row r="271" spans="1:7" ht="15.75">
      <c r="A271" s="212"/>
      <c r="B271" s="34" t="s">
        <v>280</v>
      </c>
      <c r="C271" s="205"/>
      <c r="D271" s="205"/>
      <c r="E271" s="205"/>
      <c r="F271" s="216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6:F6"/>
    <mergeCell ref="A270:A271"/>
    <mergeCell ref="C270:C271"/>
    <mergeCell ref="D270:D271"/>
    <mergeCell ref="E270:E271"/>
    <mergeCell ref="F270:F271"/>
    <mergeCell ref="C1:E1"/>
    <mergeCell ref="C2:E2"/>
    <mergeCell ref="C3:E3"/>
    <mergeCell ref="C4:E4"/>
    <mergeCell ref="A5:F5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199" t="s">
        <v>606</v>
      </c>
      <c r="D1" s="199"/>
      <c r="E1" s="199"/>
    </row>
    <row r="2" spans="3:5" ht="14.25" customHeight="1">
      <c r="C2" s="200" t="s">
        <v>607</v>
      </c>
      <c r="D2" s="200"/>
      <c r="E2" s="200"/>
    </row>
    <row r="3" spans="3:5" ht="12.75" customHeight="1">
      <c r="C3" s="199" t="s">
        <v>608</v>
      </c>
      <c r="D3" s="199"/>
      <c r="E3" s="199"/>
    </row>
    <row r="4" spans="3:5" ht="13.5" customHeight="1">
      <c r="C4" s="199"/>
      <c r="D4" s="199"/>
      <c r="E4" s="199"/>
    </row>
    <row r="5" spans="1:7" ht="17.25" customHeight="1">
      <c r="A5" s="202" t="s">
        <v>243</v>
      </c>
      <c r="B5" s="203"/>
      <c r="C5" s="203"/>
      <c r="D5" s="203"/>
      <c r="E5" s="203"/>
      <c r="F5" s="203"/>
      <c r="G5" s="1"/>
    </row>
    <row r="6" spans="1:7" ht="17.25" customHeight="1">
      <c r="A6" s="202" t="s">
        <v>0</v>
      </c>
      <c r="B6" s="203"/>
      <c r="C6" s="203"/>
      <c r="D6" s="203"/>
      <c r="E6" s="203"/>
      <c r="F6" s="203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11"/>
      <c r="B445" s="33" t="s">
        <v>278</v>
      </c>
      <c r="C445" s="204" t="s">
        <v>274</v>
      </c>
      <c r="D445" s="204" t="s">
        <v>277</v>
      </c>
      <c r="E445" s="204" t="s">
        <v>279</v>
      </c>
      <c r="F445" s="209">
        <v>3960</v>
      </c>
      <c r="G445" s="209">
        <v>3960</v>
      </c>
      <c r="H445" s="150"/>
      <c r="I445" s="25"/>
      <c r="J445" s="25"/>
    </row>
    <row r="446" spans="1:10" s="26" customFormat="1" ht="15.75">
      <c r="A446" s="212"/>
      <c r="B446" s="34" t="s">
        <v>280</v>
      </c>
      <c r="C446" s="205"/>
      <c r="D446" s="205"/>
      <c r="E446" s="205"/>
      <c r="F446" s="210"/>
      <c r="G446" s="210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01"/>
      <c r="B998" s="213" t="s">
        <v>28</v>
      </c>
      <c r="C998" s="201" t="s">
        <v>29</v>
      </c>
      <c r="D998" s="201" t="s">
        <v>246</v>
      </c>
      <c r="E998" s="201" t="s">
        <v>12</v>
      </c>
      <c r="F998" s="214">
        <v>350</v>
      </c>
      <c r="G998" s="214">
        <v>350</v>
      </c>
    </row>
    <row r="999" spans="1:7" ht="9.75" customHeight="1">
      <c r="A999" s="201"/>
      <c r="B999" s="213"/>
      <c r="C999" s="201"/>
      <c r="D999" s="201"/>
      <c r="E999" s="201"/>
      <c r="F999" s="214"/>
      <c r="G999" s="21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01"/>
      <c r="B1002" s="208" t="s">
        <v>428</v>
      </c>
      <c r="C1002" s="206" t="s">
        <v>459</v>
      </c>
      <c r="D1002" s="206" t="s">
        <v>427</v>
      </c>
      <c r="E1002" s="206">
        <v>453</v>
      </c>
      <c r="F1002" s="207">
        <v>350</v>
      </c>
      <c r="G1002" s="207">
        <v>350</v>
      </c>
    </row>
    <row r="1003" spans="1:7" ht="15.75">
      <c r="A1003" s="201"/>
      <c r="B1003" s="208"/>
      <c r="C1003" s="206"/>
      <c r="D1003" s="206"/>
      <c r="E1003" s="206"/>
      <c r="F1003" s="207"/>
      <c r="G1003" s="207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A998:A999"/>
    <mergeCell ref="B998:B999"/>
    <mergeCell ref="C998:C999"/>
    <mergeCell ref="D998:D999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481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8.8515625" defaultRowHeight="12.75"/>
  <cols>
    <col min="1" max="1" width="5.00390625" style="2" customWidth="1"/>
    <col min="2" max="2" width="54.8515625" style="2" customWidth="1"/>
    <col min="3" max="3" width="7.8515625" style="2" customWidth="1"/>
    <col min="4" max="4" width="10.28125" style="2" customWidth="1"/>
    <col min="5" max="5" width="7.140625" style="2" customWidth="1"/>
    <col min="6" max="6" width="10.421875" style="118" customWidth="1"/>
    <col min="7" max="7" width="10.57421875" style="118" customWidth="1"/>
    <col min="8" max="8" width="9.00390625" style="118" customWidth="1"/>
    <col min="9" max="16384" width="8.8515625" style="164" customWidth="1"/>
  </cols>
  <sheetData>
    <row r="1" spans="3:17" ht="15.75">
      <c r="C1" s="8" t="s">
        <v>606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3:17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3:17" ht="15.75">
      <c r="C3" s="2" t="s">
        <v>688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3:17" ht="15.75">
      <c r="C4" s="2" t="s">
        <v>793</v>
      </c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6:17" ht="15.75"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6:17" ht="15.75"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8" spans="1:8" ht="18.75">
      <c r="A8" s="202" t="s">
        <v>742</v>
      </c>
      <c r="B8" s="219"/>
      <c r="C8" s="219"/>
      <c r="D8" s="219"/>
      <c r="E8" s="219"/>
      <c r="F8" s="219"/>
      <c r="G8" s="163"/>
      <c r="H8" s="163"/>
    </row>
    <row r="9" spans="1:8" ht="18.75">
      <c r="A9" s="202" t="s">
        <v>792</v>
      </c>
      <c r="B9" s="219"/>
      <c r="C9" s="219"/>
      <c r="D9" s="219"/>
      <c r="E9" s="219"/>
      <c r="F9" s="219"/>
      <c r="G9" s="163"/>
      <c r="H9" s="163"/>
    </row>
    <row r="10" spans="1:8" ht="18.75" hidden="1">
      <c r="A10" s="162"/>
      <c r="B10" s="163"/>
      <c r="C10" s="163"/>
      <c r="D10" s="163"/>
      <c r="E10" s="163"/>
      <c r="F10" s="166"/>
      <c r="G10" s="166"/>
      <c r="H10" s="166"/>
    </row>
    <row r="11" spans="1:8" ht="110.25">
      <c r="A11" s="158"/>
      <c r="B11" s="11" t="s">
        <v>2</v>
      </c>
      <c r="C11" s="11" t="s">
        <v>740</v>
      </c>
      <c r="D11" s="11" t="s">
        <v>741</v>
      </c>
      <c r="E11" s="11" t="s">
        <v>5</v>
      </c>
      <c r="F11" s="47" t="s">
        <v>776</v>
      </c>
      <c r="G11" s="47" t="s">
        <v>777</v>
      </c>
      <c r="H11" s="47" t="s">
        <v>774</v>
      </c>
    </row>
    <row r="12" spans="1:8" ht="15.75">
      <c r="A12" s="167" t="s">
        <v>690</v>
      </c>
      <c r="B12" s="168" t="s">
        <v>689</v>
      </c>
      <c r="C12" s="169"/>
      <c r="D12" s="169"/>
      <c r="E12" s="169"/>
      <c r="F12" s="195">
        <f>+F13+F40+F49+F66+F82+F87+F98+F38+F95</f>
        <v>31669.300000000003</v>
      </c>
      <c r="G12" s="195">
        <f>+G13+G40+G49+G66+G82+G87+G98+G38+G95</f>
        <v>4319.05</v>
      </c>
      <c r="H12" s="195">
        <f>+G12/F12*100</f>
        <v>13.637971158187897</v>
      </c>
    </row>
    <row r="13" spans="1:8" ht="15.75">
      <c r="A13" s="159" t="s">
        <v>690</v>
      </c>
      <c r="B13" s="153" t="s">
        <v>9</v>
      </c>
      <c r="C13" s="48" t="s">
        <v>10</v>
      </c>
      <c r="D13" s="48" t="s">
        <v>11</v>
      </c>
      <c r="E13" s="48" t="s">
        <v>12</v>
      </c>
      <c r="F13" s="99">
        <f>+F18+F29+F14+F33</f>
        <v>8046.300000000001</v>
      </c>
      <c r="G13" s="99">
        <f>+G18+G29+G14+G33</f>
        <v>1658.8500000000001</v>
      </c>
      <c r="H13" s="197">
        <f aca="true" t="shared" si="0" ref="H13:H80">+G13/F13*100</f>
        <v>20.616308116774167</v>
      </c>
    </row>
    <row r="14" spans="1:8" ht="67.5" customHeight="1">
      <c r="A14" s="159"/>
      <c r="B14" s="185" t="s">
        <v>730</v>
      </c>
      <c r="C14" s="186" t="s">
        <v>687</v>
      </c>
      <c r="D14" s="186" t="s">
        <v>11</v>
      </c>
      <c r="E14" s="186" t="s">
        <v>12</v>
      </c>
      <c r="F14" s="179">
        <f aca="true" t="shared" si="1" ref="F14:G16">+F15</f>
        <v>500</v>
      </c>
      <c r="G14" s="179">
        <f t="shared" si="1"/>
        <v>36</v>
      </c>
      <c r="H14" s="197">
        <f t="shared" si="0"/>
        <v>7.199999999999999</v>
      </c>
    </row>
    <row r="15" spans="1:8" ht="68.25" customHeight="1">
      <c r="A15" s="159"/>
      <c r="B15" s="183" t="s">
        <v>702</v>
      </c>
      <c r="C15" s="184" t="s">
        <v>687</v>
      </c>
      <c r="D15" s="184" t="s">
        <v>698</v>
      </c>
      <c r="E15" s="184" t="s">
        <v>12</v>
      </c>
      <c r="F15" s="181">
        <f t="shared" si="1"/>
        <v>500</v>
      </c>
      <c r="G15" s="181">
        <f t="shared" si="1"/>
        <v>36</v>
      </c>
      <c r="H15" s="197">
        <f t="shared" si="0"/>
        <v>7.199999999999999</v>
      </c>
    </row>
    <row r="16" spans="1:8" ht="33" customHeight="1">
      <c r="A16" s="159"/>
      <c r="B16" s="183" t="s">
        <v>731</v>
      </c>
      <c r="C16" s="184" t="s">
        <v>687</v>
      </c>
      <c r="D16" s="184" t="s">
        <v>732</v>
      </c>
      <c r="E16" s="184" t="s">
        <v>266</v>
      </c>
      <c r="F16" s="181">
        <f t="shared" si="1"/>
        <v>500</v>
      </c>
      <c r="G16" s="181">
        <f t="shared" si="1"/>
        <v>36</v>
      </c>
      <c r="H16" s="197">
        <f t="shared" si="0"/>
        <v>7.199999999999999</v>
      </c>
    </row>
    <row r="17" spans="1:8" ht="24.75" customHeight="1">
      <c r="A17" s="159"/>
      <c r="B17" s="183" t="s">
        <v>695</v>
      </c>
      <c r="C17" s="184" t="s">
        <v>687</v>
      </c>
      <c r="D17" s="184" t="s">
        <v>732</v>
      </c>
      <c r="E17" s="184" t="s">
        <v>699</v>
      </c>
      <c r="F17" s="181">
        <v>500</v>
      </c>
      <c r="G17" s="181">
        <v>36</v>
      </c>
      <c r="H17" s="197">
        <f t="shared" si="0"/>
        <v>7.199999999999999</v>
      </c>
    </row>
    <row r="18" spans="1:8" ht="63">
      <c r="A18" s="160"/>
      <c r="B18" s="153" t="s">
        <v>696</v>
      </c>
      <c r="C18" s="48" t="s">
        <v>15</v>
      </c>
      <c r="D18" s="48" t="s">
        <v>11</v>
      </c>
      <c r="E18" s="48" t="s">
        <v>12</v>
      </c>
      <c r="F18" s="99">
        <f>+F19</f>
        <v>6980.700000000001</v>
      </c>
      <c r="G18" s="99">
        <f>+G19</f>
        <v>1596.2500000000002</v>
      </c>
      <c r="H18" s="197">
        <f t="shared" si="0"/>
        <v>22.866617960949476</v>
      </c>
    </row>
    <row r="19" spans="1:8" ht="63">
      <c r="A19" s="160"/>
      <c r="B19" s="154" t="s">
        <v>702</v>
      </c>
      <c r="C19" s="13" t="s">
        <v>15</v>
      </c>
      <c r="D19" s="13" t="s">
        <v>698</v>
      </c>
      <c r="E19" s="13" t="s">
        <v>12</v>
      </c>
      <c r="F19" s="107">
        <f>+F20+F24+F28</f>
        <v>6980.700000000001</v>
      </c>
      <c r="G19" s="107">
        <f>+G20+G24+G28</f>
        <v>1596.2500000000002</v>
      </c>
      <c r="H19" s="197">
        <f t="shared" si="0"/>
        <v>22.866617960949476</v>
      </c>
    </row>
    <row r="20" spans="1:8" ht="15.75">
      <c r="A20" s="159"/>
      <c r="B20" s="152" t="s">
        <v>697</v>
      </c>
      <c r="C20" s="13" t="s">
        <v>15</v>
      </c>
      <c r="D20" s="13" t="s">
        <v>694</v>
      </c>
      <c r="E20" s="13" t="s">
        <v>12</v>
      </c>
      <c r="F20" s="107">
        <f>+F23</f>
        <v>5900.1</v>
      </c>
      <c r="G20" s="107">
        <f>+G23</f>
        <v>1387.2</v>
      </c>
      <c r="H20" s="197">
        <f t="shared" si="0"/>
        <v>23.5114659073575</v>
      </c>
    </row>
    <row r="21" spans="1:8" ht="18.75" customHeight="1" hidden="1">
      <c r="A21" s="159"/>
      <c r="B21" s="155" t="s">
        <v>683</v>
      </c>
      <c r="C21" s="27" t="s">
        <v>684</v>
      </c>
      <c r="D21" s="27" t="s">
        <v>11</v>
      </c>
      <c r="E21" s="27" t="s">
        <v>12</v>
      </c>
      <c r="F21" s="107" t="e">
        <f>F22</f>
        <v>#REF!</v>
      </c>
      <c r="G21" s="107" t="e">
        <f>G22</f>
        <v>#REF!</v>
      </c>
      <c r="H21" s="197" t="e">
        <f t="shared" si="0"/>
        <v>#REF!</v>
      </c>
    </row>
    <row r="22" spans="1:8" ht="22.5" customHeight="1" hidden="1">
      <c r="A22" s="159"/>
      <c r="B22" s="155" t="s">
        <v>685</v>
      </c>
      <c r="C22" s="27" t="s">
        <v>684</v>
      </c>
      <c r="D22" s="27" t="s">
        <v>686</v>
      </c>
      <c r="E22" s="27" t="s">
        <v>12</v>
      </c>
      <c r="F22" s="107" t="e">
        <f>#REF!</f>
        <v>#REF!</v>
      </c>
      <c r="G22" s="107" t="e">
        <f>#REF!</f>
        <v>#REF!</v>
      </c>
      <c r="H22" s="197" t="e">
        <f t="shared" si="0"/>
        <v>#REF!</v>
      </c>
    </row>
    <row r="23" spans="1:8" ht="33.75" customHeight="1">
      <c r="A23" s="159"/>
      <c r="B23" s="155" t="s">
        <v>695</v>
      </c>
      <c r="C23" s="13" t="s">
        <v>15</v>
      </c>
      <c r="D23" s="13" t="s">
        <v>694</v>
      </c>
      <c r="E23" s="13" t="s">
        <v>699</v>
      </c>
      <c r="F23" s="107">
        <v>5900.1</v>
      </c>
      <c r="G23" s="107">
        <v>1387.2</v>
      </c>
      <c r="H23" s="197">
        <f t="shared" si="0"/>
        <v>23.5114659073575</v>
      </c>
    </row>
    <row r="24" spans="1:8" ht="42.75" customHeight="1">
      <c r="A24" s="159"/>
      <c r="B24" s="155" t="s">
        <v>700</v>
      </c>
      <c r="C24" s="27" t="s">
        <v>15</v>
      </c>
      <c r="D24" s="27" t="s">
        <v>701</v>
      </c>
      <c r="E24" s="27" t="s">
        <v>12</v>
      </c>
      <c r="F24" s="107">
        <f>+F27</f>
        <v>880</v>
      </c>
      <c r="G24" s="107">
        <f>+G27</f>
        <v>158.9</v>
      </c>
      <c r="H24" s="197">
        <f t="shared" si="0"/>
        <v>18.056818181818183</v>
      </c>
    </row>
    <row r="25" spans="1:8" ht="1.5" customHeight="1" hidden="1">
      <c r="A25" s="160"/>
      <c r="B25" s="154" t="s">
        <v>465</v>
      </c>
      <c r="C25" s="27" t="s">
        <v>526</v>
      </c>
      <c r="D25" s="27" t="s">
        <v>11</v>
      </c>
      <c r="E25" s="27" t="s">
        <v>12</v>
      </c>
      <c r="F25" s="107">
        <f>F26</f>
        <v>660</v>
      </c>
      <c r="G25" s="107">
        <f>G26</f>
        <v>660</v>
      </c>
      <c r="H25" s="197">
        <f t="shared" si="0"/>
        <v>100</v>
      </c>
    </row>
    <row r="26" spans="1:8" ht="23.25" customHeight="1" hidden="1">
      <c r="A26" s="159"/>
      <c r="B26" s="154" t="s">
        <v>465</v>
      </c>
      <c r="C26" s="27" t="s">
        <v>526</v>
      </c>
      <c r="D26" s="27" t="s">
        <v>466</v>
      </c>
      <c r="E26" s="27" t="s">
        <v>12</v>
      </c>
      <c r="F26" s="107">
        <v>660</v>
      </c>
      <c r="G26" s="107">
        <v>660</v>
      </c>
      <c r="H26" s="197">
        <f t="shared" si="0"/>
        <v>100</v>
      </c>
    </row>
    <row r="27" spans="1:8" ht="33.75" customHeight="1">
      <c r="A27" s="159"/>
      <c r="B27" s="155" t="s">
        <v>695</v>
      </c>
      <c r="C27" s="27" t="s">
        <v>15</v>
      </c>
      <c r="D27" s="27" t="s">
        <v>701</v>
      </c>
      <c r="E27" s="27" t="s">
        <v>699</v>
      </c>
      <c r="F27" s="107">
        <v>880</v>
      </c>
      <c r="G27" s="107">
        <v>158.9</v>
      </c>
      <c r="H27" s="197">
        <f t="shared" si="0"/>
        <v>18.056818181818183</v>
      </c>
    </row>
    <row r="28" spans="1:8" ht="23.25" customHeight="1">
      <c r="A28" s="159"/>
      <c r="B28" s="155" t="s">
        <v>768</v>
      </c>
      <c r="C28" s="27" t="s">
        <v>15</v>
      </c>
      <c r="D28" s="27" t="s">
        <v>769</v>
      </c>
      <c r="E28" s="27" t="s">
        <v>187</v>
      </c>
      <c r="F28" s="107">
        <v>200.6</v>
      </c>
      <c r="G28" s="107">
        <f>12.65+5.5+6+14+12</f>
        <v>50.15</v>
      </c>
      <c r="H28" s="197">
        <f t="shared" si="0"/>
        <v>25</v>
      </c>
    </row>
    <row r="29" spans="1:8" ht="21.75" customHeight="1">
      <c r="A29" s="159"/>
      <c r="B29" s="175" t="s">
        <v>703</v>
      </c>
      <c r="C29" s="48" t="s">
        <v>684</v>
      </c>
      <c r="D29" s="48" t="s">
        <v>11</v>
      </c>
      <c r="E29" s="48" t="s">
        <v>12</v>
      </c>
      <c r="F29" s="99">
        <v>65.6</v>
      </c>
      <c r="G29" s="99"/>
      <c r="H29" s="197">
        <f t="shared" si="0"/>
        <v>0</v>
      </c>
    </row>
    <row r="30" spans="1:8" ht="21.75" customHeight="1">
      <c r="A30" s="159"/>
      <c r="B30" s="155" t="s">
        <v>703</v>
      </c>
      <c r="C30" s="27" t="s">
        <v>684</v>
      </c>
      <c r="D30" s="27" t="s">
        <v>704</v>
      </c>
      <c r="E30" s="27" t="s">
        <v>12</v>
      </c>
      <c r="F30" s="107">
        <v>65.6</v>
      </c>
      <c r="G30" s="107"/>
      <c r="H30" s="197">
        <f t="shared" si="0"/>
        <v>0</v>
      </c>
    </row>
    <row r="31" spans="1:8" ht="21.75" customHeight="1">
      <c r="A31" s="159"/>
      <c r="B31" s="155" t="s">
        <v>705</v>
      </c>
      <c r="C31" s="27" t="s">
        <v>684</v>
      </c>
      <c r="D31" s="27" t="s">
        <v>706</v>
      </c>
      <c r="E31" s="27" t="s">
        <v>12</v>
      </c>
      <c r="F31" s="107">
        <v>65.6</v>
      </c>
      <c r="G31" s="107"/>
      <c r="H31" s="197">
        <f t="shared" si="0"/>
        <v>0</v>
      </c>
    </row>
    <row r="32" spans="1:8" ht="21.75" customHeight="1">
      <c r="A32" s="159"/>
      <c r="B32" s="155" t="s">
        <v>707</v>
      </c>
      <c r="C32" s="27" t="s">
        <v>684</v>
      </c>
      <c r="D32" s="27" t="s">
        <v>706</v>
      </c>
      <c r="E32" s="27" t="s">
        <v>146</v>
      </c>
      <c r="F32" s="107">
        <v>65.6</v>
      </c>
      <c r="G32" s="107"/>
      <c r="H32" s="197">
        <f t="shared" si="0"/>
        <v>0</v>
      </c>
    </row>
    <row r="33" spans="1:8" ht="21.75" customHeight="1">
      <c r="A33" s="159"/>
      <c r="B33" s="180" t="s">
        <v>399</v>
      </c>
      <c r="C33" s="186" t="s">
        <v>526</v>
      </c>
      <c r="D33" s="186" t="s">
        <v>11</v>
      </c>
      <c r="E33" s="186" t="s">
        <v>12</v>
      </c>
      <c r="F33" s="179">
        <f>+F34+F36</f>
        <v>500</v>
      </c>
      <c r="G33" s="179">
        <f>+G34+G36</f>
        <v>26.6</v>
      </c>
      <c r="H33" s="197">
        <f t="shared" si="0"/>
        <v>5.32</v>
      </c>
    </row>
    <row r="34" spans="1:8" ht="32.25" customHeight="1">
      <c r="A34" s="159"/>
      <c r="B34" s="182" t="s">
        <v>749</v>
      </c>
      <c r="C34" s="184" t="s">
        <v>526</v>
      </c>
      <c r="D34" s="184" t="s">
        <v>751</v>
      </c>
      <c r="E34" s="184" t="s">
        <v>12</v>
      </c>
      <c r="F34" s="181">
        <f>+F35</f>
        <v>250</v>
      </c>
      <c r="G34" s="181"/>
      <c r="H34" s="197">
        <f t="shared" si="0"/>
        <v>0</v>
      </c>
    </row>
    <row r="35" spans="1:8" ht="21.75" customHeight="1">
      <c r="A35" s="159"/>
      <c r="B35" s="182" t="s">
        <v>750</v>
      </c>
      <c r="C35" s="184" t="s">
        <v>526</v>
      </c>
      <c r="D35" s="184" t="s">
        <v>751</v>
      </c>
      <c r="E35" s="184" t="s">
        <v>45</v>
      </c>
      <c r="F35" s="181">
        <v>250</v>
      </c>
      <c r="G35" s="181"/>
      <c r="H35" s="197">
        <f t="shared" si="0"/>
        <v>0</v>
      </c>
    </row>
    <row r="36" spans="1:8" ht="60.75" customHeight="1">
      <c r="A36" s="159"/>
      <c r="B36" s="182" t="s">
        <v>702</v>
      </c>
      <c r="C36" s="184" t="s">
        <v>526</v>
      </c>
      <c r="D36" s="184" t="s">
        <v>743</v>
      </c>
      <c r="E36" s="184" t="s">
        <v>12</v>
      </c>
      <c r="F36" s="181">
        <f>+F37</f>
        <v>250</v>
      </c>
      <c r="G36" s="181">
        <f>+G37</f>
        <v>26.6</v>
      </c>
      <c r="H36" s="197">
        <f t="shared" si="0"/>
        <v>10.64</v>
      </c>
    </row>
    <row r="37" spans="1:8" ht="29.25" customHeight="1">
      <c r="A37" s="159"/>
      <c r="B37" s="155" t="s">
        <v>695</v>
      </c>
      <c r="C37" s="184" t="s">
        <v>526</v>
      </c>
      <c r="D37" s="184" t="s">
        <v>744</v>
      </c>
      <c r="E37" s="184" t="s">
        <v>699</v>
      </c>
      <c r="F37" s="181">
        <v>250</v>
      </c>
      <c r="G37" s="181">
        <v>26.6</v>
      </c>
      <c r="H37" s="197">
        <f t="shared" si="0"/>
        <v>10.64</v>
      </c>
    </row>
    <row r="38" spans="1:8" ht="29.25" customHeight="1">
      <c r="A38" s="194" t="s">
        <v>637</v>
      </c>
      <c r="B38" s="175" t="s">
        <v>762</v>
      </c>
      <c r="C38" s="186" t="s">
        <v>457</v>
      </c>
      <c r="D38" s="186" t="s">
        <v>11</v>
      </c>
      <c r="E38" s="186" t="s">
        <v>12</v>
      </c>
      <c r="F38" s="179">
        <f>+F39</f>
        <v>400</v>
      </c>
      <c r="G38" s="179">
        <f>+G39</f>
        <v>65.8</v>
      </c>
      <c r="H38" s="197">
        <f t="shared" si="0"/>
        <v>16.45</v>
      </c>
    </row>
    <row r="39" spans="1:8" ht="29.25" customHeight="1">
      <c r="A39" s="159"/>
      <c r="B39" s="155" t="s">
        <v>763</v>
      </c>
      <c r="C39" s="184" t="s">
        <v>764</v>
      </c>
      <c r="D39" s="184" t="s">
        <v>765</v>
      </c>
      <c r="E39" s="184" t="s">
        <v>699</v>
      </c>
      <c r="F39" s="181">
        <v>400</v>
      </c>
      <c r="G39" s="181">
        <v>65.8</v>
      </c>
      <c r="H39" s="197">
        <f t="shared" si="0"/>
        <v>16.45</v>
      </c>
    </row>
    <row r="40" spans="1:8" s="165" customFormat="1" ht="32.25" customHeight="1">
      <c r="A40" s="176" t="s">
        <v>710</v>
      </c>
      <c r="B40" s="187" t="s">
        <v>233</v>
      </c>
      <c r="C40" s="188" t="s">
        <v>234</v>
      </c>
      <c r="D40" s="188"/>
      <c r="E40" s="188"/>
      <c r="F40" s="179">
        <f>+F41+F46</f>
        <v>410</v>
      </c>
      <c r="G40" s="179">
        <f>+G42</f>
        <v>65.89999999999999</v>
      </c>
      <c r="H40" s="197">
        <f t="shared" si="0"/>
        <v>16.073170731707314</v>
      </c>
    </row>
    <row r="41" spans="1:8" s="165" customFormat="1" ht="32.25" customHeight="1">
      <c r="A41" s="176"/>
      <c r="B41" s="187" t="s">
        <v>778</v>
      </c>
      <c r="C41" s="188" t="s">
        <v>527</v>
      </c>
      <c r="D41" s="188"/>
      <c r="E41" s="188"/>
      <c r="F41" s="179">
        <f>+F42+F44</f>
        <v>110</v>
      </c>
      <c r="G41" s="179"/>
      <c r="H41" s="197"/>
    </row>
    <row r="42" spans="1:8" ht="33.75" customHeight="1">
      <c r="A42" s="161"/>
      <c r="B42" s="189" t="s">
        <v>779</v>
      </c>
      <c r="C42" s="190" t="s">
        <v>527</v>
      </c>
      <c r="D42" s="190" t="s">
        <v>752</v>
      </c>
      <c r="E42" s="190" t="s">
        <v>12</v>
      </c>
      <c r="F42" s="181">
        <f>+F43</f>
        <v>100</v>
      </c>
      <c r="G42" s="181">
        <f>63.8+2.1</f>
        <v>65.89999999999999</v>
      </c>
      <c r="H42" s="197">
        <f t="shared" si="0"/>
        <v>65.89999999999999</v>
      </c>
    </row>
    <row r="43" spans="1:8" ht="33.75" customHeight="1">
      <c r="A43" s="161"/>
      <c r="B43" s="155" t="s">
        <v>695</v>
      </c>
      <c r="C43" s="190" t="s">
        <v>527</v>
      </c>
      <c r="D43" s="190" t="s">
        <v>752</v>
      </c>
      <c r="E43" s="190" t="s">
        <v>699</v>
      </c>
      <c r="F43" s="181">
        <v>100</v>
      </c>
      <c r="G43" s="181"/>
      <c r="H43" s="197"/>
    </row>
    <row r="44" spans="1:8" ht="30" customHeight="1">
      <c r="A44" s="161"/>
      <c r="B44" s="189" t="s">
        <v>753</v>
      </c>
      <c r="C44" s="190" t="s">
        <v>527</v>
      </c>
      <c r="D44" s="190" t="s">
        <v>775</v>
      </c>
      <c r="E44" s="190" t="s">
        <v>12</v>
      </c>
      <c r="F44" s="181">
        <f>+F45</f>
        <v>10</v>
      </c>
      <c r="G44" s="181"/>
      <c r="H44" s="197">
        <f t="shared" si="0"/>
        <v>0</v>
      </c>
    </row>
    <row r="45" spans="1:8" ht="30" customHeight="1">
      <c r="A45" s="161"/>
      <c r="B45" s="155" t="s">
        <v>695</v>
      </c>
      <c r="C45" s="190" t="s">
        <v>527</v>
      </c>
      <c r="D45" s="190" t="s">
        <v>775</v>
      </c>
      <c r="E45" s="190" t="s">
        <v>699</v>
      </c>
      <c r="F45" s="181">
        <v>10</v>
      </c>
      <c r="G45" s="181"/>
      <c r="H45" s="197"/>
    </row>
    <row r="46" spans="1:8" ht="21.75" customHeight="1">
      <c r="A46" s="161"/>
      <c r="B46" s="187" t="s">
        <v>708</v>
      </c>
      <c r="C46" s="188" t="s">
        <v>236</v>
      </c>
      <c r="D46" s="188"/>
      <c r="E46" s="188"/>
      <c r="F46" s="179">
        <f>+F47</f>
        <v>300</v>
      </c>
      <c r="G46" s="179">
        <v>301.8</v>
      </c>
      <c r="H46" s="197">
        <f t="shared" si="0"/>
        <v>100.6</v>
      </c>
    </row>
    <row r="47" spans="1:8" ht="51" customHeight="1">
      <c r="A47" s="161"/>
      <c r="B47" s="189" t="s">
        <v>733</v>
      </c>
      <c r="C47" s="190" t="s">
        <v>236</v>
      </c>
      <c r="D47" s="190" t="s">
        <v>734</v>
      </c>
      <c r="E47" s="190" t="s">
        <v>12</v>
      </c>
      <c r="F47" s="181">
        <f>+F48</f>
        <v>300</v>
      </c>
      <c r="G47" s="181">
        <v>301.8</v>
      </c>
      <c r="H47" s="197">
        <f t="shared" si="0"/>
        <v>100.6</v>
      </c>
    </row>
    <row r="48" spans="1:8" ht="29.25" customHeight="1">
      <c r="A48" s="161"/>
      <c r="B48" s="155" t="s">
        <v>695</v>
      </c>
      <c r="C48" s="190" t="s">
        <v>236</v>
      </c>
      <c r="D48" s="190" t="s">
        <v>734</v>
      </c>
      <c r="E48" s="190" t="s">
        <v>699</v>
      </c>
      <c r="F48" s="181">
        <v>300</v>
      </c>
      <c r="G48" s="181">
        <v>301.8</v>
      </c>
      <c r="H48" s="197">
        <f t="shared" si="0"/>
        <v>100.6</v>
      </c>
    </row>
    <row r="49" spans="1:8" ht="21" customHeight="1">
      <c r="A49" s="159" t="s">
        <v>711</v>
      </c>
      <c r="B49" s="170" t="s">
        <v>408</v>
      </c>
      <c r="C49" s="52" t="s">
        <v>454</v>
      </c>
      <c r="D49" s="52"/>
      <c r="E49" s="52"/>
      <c r="F49" s="99">
        <f>F50+F53+F56+F61</f>
        <v>9367</v>
      </c>
      <c r="G49" s="99">
        <f>+G56+G62+G53</f>
        <v>78.10000000000001</v>
      </c>
      <c r="H49" s="197">
        <f t="shared" si="0"/>
        <v>0.8337781573609482</v>
      </c>
    </row>
    <row r="50" spans="1:8" ht="21" customHeight="1">
      <c r="A50" s="159"/>
      <c r="B50" s="170" t="s">
        <v>783</v>
      </c>
      <c r="C50" s="52" t="s">
        <v>569</v>
      </c>
      <c r="D50" s="52"/>
      <c r="E50" s="52"/>
      <c r="F50" s="99">
        <f>+F51</f>
        <v>90</v>
      </c>
      <c r="G50" s="99"/>
      <c r="H50" s="197"/>
    </row>
    <row r="51" spans="1:8" ht="21" customHeight="1">
      <c r="A51" s="159"/>
      <c r="B51" s="198" t="s">
        <v>784</v>
      </c>
      <c r="C51" s="36" t="s">
        <v>569</v>
      </c>
      <c r="D51" s="36" t="s">
        <v>572</v>
      </c>
      <c r="E51" s="36" t="s">
        <v>12</v>
      </c>
      <c r="F51" s="181">
        <f>+F52</f>
        <v>90</v>
      </c>
      <c r="G51" s="181"/>
      <c r="H51" s="197">
        <f>+G51/F51*100</f>
        <v>0</v>
      </c>
    </row>
    <row r="52" spans="1:8" ht="21" customHeight="1">
      <c r="A52" s="159"/>
      <c r="B52" s="198" t="s">
        <v>785</v>
      </c>
      <c r="C52" s="36" t="s">
        <v>569</v>
      </c>
      <c r="D52" s="36" t="s">
        <v>786</v>
      </c>
      <c r="E52" s="36" t="s">
        <v>86</v>
      </c>
      <c r="F52" s="181">
        <v>90</v>
      </c>
      <c r="G52" s="181"/>
      <c r="H52" s="197">
        <f>+G52/F52*100</f>
        <v>0</v>
      </c>
    </row>
    <row r="53" spans="1:8" ht="23.25" customHeight="1">
      <c r="A53" s="159"/>
      <c r="B53" s="175" t="s">
        <v>766</v>
      </c>
      <c r="C53" s="178" t="s">
        <v>529</v>
      </c>
      <c r="D53" s="178"/>
      <c r="E53" s="178"/>
      <c r="F53" s="179">
        <f>+F54</f>
        <v>7820</v>
      </c>
      <c r="G53" s="179">
        <f>+G54</f>
        <v>0</v>
      </c>
      <c r="H53" s="197">
        <f t="shared" si="0"/>
        <v>0</v>
      </c>
    </row>
    <row r="54" spans="1:8" ht="46.5" customHeight="1">
      <c r="A54" s="159"/>
      <c r="B54" s="154" t="s">
        <v>717</v>
      </c>
      <c r="C54" s="177" t="s">
        <v>529</v>
      </c>
      <c r="D54" s="177" t="s">
        <v>718</v>
      </c>
      <c r="E54" s="177"/>
      <c r="F54" s="181">
        <f>+F55</f>
        <v>7820</v>
      </c>
      <c r="G54" s="181"/>
      <c r="H54" s="197">
        <f t="shared" si="0"/>
        <v>0</v>
      </c>
    </row>
    <row r="55" spans="1:8" ht="33.75" customHeight="1">
      <c r="A55" s="159"/>
      <c r="B55" s="155" t="s">
        <v>695</v>
      </c>
      <c r="C55" s="177" t="s">
        <v>529</v>
      </c>
      <c r="D55" s="177" t="s">
        <v>718</v>
      </c>
      <c r="E55" s="177" t="s">
        <v>699</v>
      </c>
      <c r="F55" s="181">
        <v>7820</v>
      </c>
      <c r="G55" s="181"/>
      <c r="H55" s="197">
        <f t="shared" si="0"/>
        <v>0</v>
      </c>
    </row>
    <row r="56" spans="1:8" ht="18.75" customHeight="1">
      <c r="A56" s="160"/>
      <c r="B56" s="153" t="s">
        <v>476</v>
      </c>
      <c r="C56" s="48" t="s">
        <v>709</v>
      </c>
      <c r="D56" s="48"/>
      <c r="E56" s="48"/>
      <c r="F56" s="99">
        <f>+F59</f>
        <v>257</v>
      </c>
      <c r="G56" s="99">
        <f>+G59</f>
        <v>66.4</v>
      </c>
      <c r="H56" s="197">
        <f t="shared" si="0"/>
        <v>25.836575875486385</v>
      </c>
    </row>
    <row r="57" spans="1:8" ht="0.75" customHeight="1" hidden="1">
      <c r="A57" s="159"/>
      <c r="B57" s="154" t="s">
        <v>477</v>
      </c>
      <c r="C57" s="27" t="s">
        <v>529</v>
      </c>
      <c r="D57" s="27" t="s">
        <v>478</v>
      </c>
      <c r="E57" s="27" t="s">
        <v>12</v>
      </c>
      <c r="F57" s="107">
        <f>F58</f>
        <v>500</v>
      </c>
      <c r="G57" s="107">
        <f>G58</f>
        <v>500</v>
      </c>
      <c r="H57" s="197">
        <f t="shared" si="0"/>
        <v>100</v>
      </c>
    </row>
    <row r="58" spans="1:8" ht="19.5" customHeight="1" hidden="1">
      <c r="A58" s="159"/>
      <c r="B58" s="154" t="s">
        <v>479</v>
      </c>
      <c r="C58" s="27" t="s">
        <v>529</v>
      </c>
      <c r="D58" s="27" t="s">
        <v>478</v>
      </c>
      <c r="E58" s="27">
        <v>382</v>
      </c>
      <c r="F58" s="107">
        <v>500</v>
      </c>
      <c r="G58" s="107">
        <v>500</v>
      </c>
      <c r="H58" s="197">
        <f t="shared" si="0"/>
        <v>100</v>
      </c>
    </row>
    <row r="59" spans="1:8" ht="19.5" customHeight="1">
      <c r="A59" s="159"/>
      <c r="B59" s="154" t="s">
        <v>780</v>
      </c>
      <c r="C59" s="27" t="s">
        <v>709</v>
      </c>
      <c r="D59" s="27" t="s">
        <v>767</v>
      </c>
      <c r="E59" s="27" t="s">
        <v>12</v>
      </c>
      <c r="F59" s="107">
        <f>+F60</f>
        <v>257</v>
      </c>
      <c r="G59" s="107">
        <f>+G60</f>
        <v>66.4</v>
      </c>
      <c r="H59" s="114">
        <f t="shared" si="0"/>
        <v>25.836575875486385</v>
      </c>
    </row>
    <row r="60" spans="1:8" ht="30.75" customHeight="1">
      <c r="A60" s="159"/>
      <c r="B60" s="155" t="s">
        <v>695</v>
      </c>
      <c r="C60" s="27" t="s">
        <v>709</v>
      </c>
      <c r="D60" s="27" t="s">
        <v>767</v>
      </c>
      <c r="E60" s="27" t="s">
        <v>699</v>
      </c>
      <c r="F60" s="107">
        <v>257</v>
      </c>
      <c r="G60" s="107">
        <v>66.4</v>
      </c>
      <c r="H60" s="114">
        <f t="shared" si="0"/>
        <v>25.836575875486385</v>
      </c>
    </row>
    <row r="61" spans="1:8" ht="32.25" customHeight="1">
      <c r="A61" s="159"/>
      <c r="B61" s="175" t="s">
        <v>409</v>
      </c>
      <c r="C61" s="48" t="s">
        <v>755</v>
      </c>
      <c r="D61" s="48"/>
      <c r="E61" s="48"/>
      <c r="F61" s="99">
        <f>+F62+F64</f>
        <v>1200</v>
      </c>
      <c r="G61" s="99">
        <f>+G62</f>
        <v>11.7</v>
      </c>
      <c r="H61" s="114">
        <f t="shared" si="0"/>
        <v>0.975</v>
      </c>
    </row>
    <row r="62" spans="1:8" ht="31.5" customHeight="1">
      <c r="A62" s="159"/>
      <c r="B62" s="155" t="s">
        <v>754</v>
      </c>
      <c r="C62" s="27" t="s">
        <v>755</v>
      </c>
      <c r="D62" s="27" t="s">
        <v>756</v>
      </c>
      <c r="E62" s="27" t="s">
        <v>12</v>
      </c>
      <c r="F62" s="107">
        <f>+F63</f>
        <v>1000</v>
      </c>
      <c r="G62" s="107">
        <f>+G63</f>
        <v>11.7</v>
      </c>
      <c r="H62" s="114">
        <f t="shared" si="0"/>
        <v>1.17</v>
      </c>
    </row>
    <row r="63" spans="1:8" ht="32.25" customHeight="1">
      <c r="A63" s="159"/>
      <c r="B63" s="155" t="s">
        <v>695</v>
      </c>
      <c r="C63" s="27" t="s">
        <v>755</v>
      </c>
      <c r="D63" s="27" t="s">
        <v>756</v>
      </c>
      <c r="E63" s="27" t="s">
        <v>699</v>
      </c>
      <c r="F63" s="107">
        <v>1000</v>
      </c>
      <c r="G63" s="107">
        <f>+G64</f>
        <v>11.7</v>
      </c>
      <c r="H63" s="114">
        <f t="shared" si="0"/>
        <v>1.17</v>
      </c>
    </row>
    <row r="64" spans="1:8" ht="36" customHeight="1">
      <c r="A64" s="159"/>
      <c r="B64" s="155" t="s">
        <v>781</v>
      </c>
      <c r="C64" s="27" t="s">
        <v>755</v>
      </c>
      <c r="D64" s="27" t="s">
        <v>782</v>
      </c>
      <c r="E64" s="27" t="s">
        <v>12</v>
      </c>
      <c r="F64" s="107">
        <f>+F65</f>
        <v>200</v>
      </c>
      <c r="G64" s="107">
        <f>+G65</f>
        <v>11.7</v>
      </c>
      <c r="H64" s="114">
        <f>+G64/F64*100</f>
        <v>5.85</v>
      </c>
    </row>
    <row r="65" spans="1:8" ht="32.25" customHeight="1">
      <c r="A65" s="159"/>
      <c r="B65" s="155" t="s">
        <v>695</v>
      </c>
      <c r="C65" s="27" t="s">
        <v>755</v>
      </c>
      <c r="D65" s="27" t="s">
        <v>782</v>
      </c>
      <c r="E65" s="27" t="s">
        <v>699</v>
      </c>
      <c r="F65" s="107">
        <v>200</v>
      </c>
      <c r="G65" s="107">
        <v>11.7</v>
      </c>
      <c r="H65" s="114">
        <f>+G65/F65*100</f>
        <v>5.85</v>
      </c>
    </row>
    <row r="66" spans="1:8" ht="24" customHeight="1">
      <c r="A66" s="176" t="s">
        <v>716</v>
      </c>
      <c r="B66" s="157" t="s">
        <v>516</v>
      </c>
      <c r="C66" s="52" t="s">
        <v>542</v>
      </c>
      <c r="D66" s="52" t="s">
        <v>21</v>
      </c>
      <c r="E66" s="52" t="s">
        <v>12</v>
      </c>
      <c r="F66" s="99">
        <f>+F70+F67</f>
        <v>10786</v>
      </c>
      <c r="G66" s="99">
        <f>+G70+G67</f>
        <v>1970.4</v>
      </c>
      <c r="H66" s="197">
        <f t="shared" si="0"/>
        <v>18.26812534767291</v>
      </c>
    </row>
    <row r="67" spans="1:8" ht="28.5" customHeight="1">
      <c r="A67" s="176"/>
      <c r="B67" s="157" t="s">
        <v>735</v>
      </c>
      <c r="C67" s="52" t="s">
        <v>736</v>
      </c>
      <c r="D67" s="52" t="s">
        <v>11</v>
      </c>
      <c r="E67" s="52" t="s">
        <v>12</v>
      </c>
      <c r="F67" s="99">
        <f>+F68</f>
        <v>740</v>
      </c>
      <c r="G67" s="99">
        <f>+G68</f>
        <v>115.8</v>
      </c>
      <c r="H67" s="197">
        <f t="shared" si="0"/>
        <v>15.648648648648647</v>
      </c>
    </row>
    <row r="68" spans="1:8" ht="42.75" customHeight="1">
      <c r="A68" s="176"/>
      <c r="B68" s="191" t="s">
        <v>738</v>
      </c>
      <c r="C68" s="36" t="s">
        <v>736</v>
      </c>
      <c r="D68" s="36" t="s">
        <v>739</v>
      </c>
      <c r="E68" s="36" t="s">
        <v>12</v>
      </c>
      <c r="F68" s="107">
        <f>+F69</f>
        <v>740</v>
      </c>
      <c r="G68" s="107">
        <f>+G69</f>
        <v>115.8</v>
      </c>
      <c r="H68" s="197">
        <f t="shared" si="0"/>
        <v>15.648648648648647</v>
      </c>
    </row>
    <row r="69" spans="1:8" ht="24" customHeight="1">
      <c r="A69" s="176"/>
      <c r="B69" s="191" t="s">
        <v>737</v>
      </c>
      <c r="C69" s="36" t="s">
        <v>736</v>
      </c>
      <c r="D69" s="36" t="s">
        <v>739</v>
      </c>
      <c r="E69" s="36" t="s">
        <v>86</v>
      </c>
      <c r="F69" s="107">
        <v>740</v>
      </c>
      <c r="G69" s="107">
        <v>115.8</v>
      </c>
      <c r="H69" s="197">
        <f t="shared" si="0"/>
        <v>15.648648648648647</v>
      </c>
    </row>
    <row r="70" spans="1:8" ht="15.75">
      <c r="A70" s="176"/>
      <c r="B70" s="153" t="s">
        <v>712</v>
      </c>
      <c r="C70" s="48" t="s">
        <v>693</v>
      </c>
      <c r="D70" s="48" t="s">
        <v>715</v>
      </c>
      <c r="E70" s="48" t="s">
        <v>12</v>
      </c>
      <c r="F70" s="99">
        <f>+F71+F73+F75+F77+F79</f>
        <v>10046</v>
      </c>
      <c r="G70" s="99">
        <f>+G71+G78+G79</f>
        <v>1854.6000000000001</v>
      </c>
      <c r="H70" s="197">
        <f t="shared" si="0"/>
        <v>18.461079036432412</v>
      </c>
    </row>
    <row r="71" spans="1:8" ht="15.75">
      <c r="A71" s="158"/>
      <c r="B71" s="154" t="s">
        <v>713</v>
      </c>
      <c r="C71" s="27" t="s">
        <v>693</v>
      </c>
      <c r="D71" s="27" t="s">
        <v>714</v>
      </c>
      <c r="E71" s="27" t="s">
        <v>12</v>
      </c>
      <c r="F71" s="107">
        <f>+F72</f>
        <v>2400</v>
      </c>
      <c r="G71" s="107">
        <f>+G72</f>
        <v>619.7</v>
      </c>
      <c r="H71" s="197">
        <f t="shared" si="0"/>
        <v>25.820833333333336</v>
      </c>
    </row>
    <row r="72" spans="1:8" ht="31.5">
      <c r="A72" s="158"/>
      <c r="B72" s="155" t="s">
        <v>695</v>
      </c>
      <c r="C72" s="27" t="s">
        <v>693</v>
      </c>
      <c r="D72" s="27" t="s">
        <v>714</v>
      </c>
      <c r="E72" s="27" t="s">
        <v>699</v>
      </c>
      <c r="F72" s="107">
        <v>2400</v>
      </c>
      <c r="G72" s="107">
        <v>619.7</v>
      </c>
      <c r="H72" s="197">
        <f t="shared" si="0"/>
        <v>25.820833333333336</v>
      </c>
    </row>
    <row r="73" spans="1:8" ht="15.75">
      <c r="A73" s="158"/>
      <c r="B73" s="155" t="s">
        <v>787</v>
      </c>
      <c r="C73" s="27" t="s">
        <v>693</v>
      </c>
      <c r="D73" s="27" t="s">
        <v>789</v>
      </c>
      <c r="E73" s="27" t="s">
        <v>12</v>
      </c>
      <c r="F73" s="107">
        <f>+F74</f>
        <v>160</v>
      </c>
      <c r="G73" s="107"/>
      <c r="H73" s="197">
        <f>+G73/F73*100</f>
        <v>0</v>
      </c>
    </row>
    <row r="74" spans="1:8" ht="31.5">
      <c r="A74" s="158"/>
      <c r="B74" s="155" t="s">
        <v>695</v>
      </c>
      <c r="C74" s="27" t="s">
        <v>693</v>
      </c>
      <c r="D74" s="27" t="s">
        <v>789</v>
      </c>
      <c r="E74" s="27" t="s">
        <v>699</v>
      </c>
      <c r="F74" s="107">
        <v>160</v>
      </c>
      <c r="G74" s="107"/>
      <c r="H74" s="197">
        <f>+G74/F74*100</f>
        <v>0</v>
      </c>
    </row>
    <row r="75" spans="1:8" ht="15.75">
      <c r="A75" s="158"/>
      <c r="B75" s="155" t="s">
        <v>788</v>
      </c>
      <c r="C75" s="27" t="s">
        <v>693</v>
      </c>
      <c r="D75" s="27" t="s">
        <v>790</v>
      </c>
      <c r="E75" s="27" t="s">
        <v>12</v>
      </c>
      <c r="F75" s="107">
        <f>+F76</f>
        <v>16</v>
      </c>
      <c r="G75" s="107"/>
      <c r="H75" s="197">
        <f>+G75/F75*100</f>
        <v>0</v>
      </c>
    </row>
    <row r="76" spans="1:8" ht="15.75">
      <c r="A76" s="158"/>
      <c r="B76" s="155" t="s">
        <v>785</v>
      </c>
      <c r="C76" s="27" t="s">
        <v>693</v>
      </c>
      <c r="D76" s="27" t="s">
        <v>790</v>
      </c>
      <c r="E76" s="27" t="s">
        <v>699</v>
      </c>
      <c r="F76" s="107">
        <v>16</v>
      </c>
      <c r="G76" s="107"/>
      <c r="H76" s="197">
        <f>+G76/F76*100</f>
        <v>0</v>
      </c>
    </row>
    <row r="77" spans="1:8" ht="31.5">
      <c r="A77" s="158"/>
      <c r="B77" s="154" t="s">
        <v>719</v>
      </c>
      <c r="C77" s="13" t="s">
        <v>693</v>
      </c>
      <c r="D77" s="13" t="s">
        <v>720</v>
      </c>
      <c r="E77" s="13" t="s">
        <v>12</v>
      </c>
      <c r="F77" s="107">
        <f>+F78</f>
        <v>7170</v>
      </c>
      <c r="G77" s="107">
        <f>+G78</f>
        <v>1136</v>
      </c>
      <c r="H77" s="197">
        <f t="shared" si="0"/>
        <v>15.843793584379359</v>
      </c>
    </row>
    <row r="78" spans="1:8" ht="31.5">
      <c r="A78" s="158"/>
      <c r="B78" s="155" t="s">
        <v>695</v>
      </c>
      <c r="C78" s="13" t="s">
        <v>693</v>
      </c>
      <c r="D78" s="13" t="s">
        <v>720</v>
      </c>
      <c r="E78" s="13" t="s">
        <v>699</v>
      </c>
      <c r="F78" s="107">
        <v>7170</v>
      </c>
      <c r="G78" s="107">
        <v>1136</v>
      </c>
      <c r="H78" s="197">
        <f t="shared" si="0"/>
        <v>15.843793584379359</v>
      </c>
    </row>
    <row r="79" spans="1:8" ht="15.75">
      <c r="A79" s="158"/>
      <c r="B79" s="155" t="s">
        <v>770</v>
      </c>
      <c r="C79" s="13" t="s">
        <v>693</v>
      </c>
      <c r="D79" s="13" t="s">
        <v>772</v>
      </c>
      <c r="E79" s="13" t="s">
        <v>12</v>
      </c>
      <c r="F79" s="107">
        <v>300</v>
      </c>
      <c r="G79" s="107">
        <f>+G80</f>
        <v>98.9</v>
      </c>
      <c r="H79" s="197">
        <f t="shared" si="0"/>
        <v>32.96666666666667</v>
      </c>
    </row>
    <row r="80" spans="1:8" ht="78.75">
      <c r="A80" s="158"/>
      <c r="B80" s="155" t="s">
        <v>771</v>
      </c>
      <c r="C80" s="13" t="s">
        <v>693</v>
      </c>
      <c r="D80" s="13" t="s">
        <v>773</v>
      </c>
      <c r="E80" s="13" t="s">
        <v>12</v>
      </c>
      <c r="F80" s="107">
        <v>300</v>
      </c>
      <c r="G80" s="107">
        <f>+G81</f>
        <v>98.9</v>
      </c>
      <c r="H80" s="197">
        <f t="shared" si="0"/>
        <v>32.96666666666667</v>
      </c>
    </row>
    <row r="81" spans="1:8" ht="31.5">
      <c r="A81" s="158"/>
      <c r="B81" s="155" t="s">
        <v>695</v>
      </c>
      <c r="C81" s="13" t="s">
        <v>693</v>
      </c>
      <c r="D81" s="13" t="s">
        <v>773</v>
      </c>
      <c r="E81" s="13" t="s">
        <v>699</v>
      </c>
      <c r="F81" s="107">
        <v>300</v>
      </c>
      <c r="G81" s="107">
        <v>98.9</v>
      </c>
      <c r="H81" s="197">
        <f aca="true" t="shared" si="2" ref="H81:H114">+G81/F81*100</f>
        <v>32.96666666666667</v>
      </c>
    </row>
    <row r="82" spans="1:8" ht="20.25" customHeight="1">
      <c r="A82" s="176" t="s">
        <v>745</v>
      </c>
      <c r="B82" s="156" t="s">
        <v>65</v>
      </c>
      <c r="C82" s="18" t="s">
        <v>66</v>
      </c>
      <c r="D82" s="18" t="s">
        <v>11</v>
      </c>
      <c r="E82" s="18" t="s">
        <v>12</v>
      </c>
      <c r="F82" s="99">
        <f aca="true" t="shared" si="3" ref="F82:G85">+F83</f>
        <v>800</v>
      </c>
      <c r="G82" s="99">
        <f t="shared" si="3"/>
        <v>90.7</v>
      </c>
      <c r="H82" s="197">
        <f t="shared" si="2"/>
        <v>11.3375</v>
      </c>
    </row>
    <row r="83" spans="1:8" ht="20.25" customHeight="1">
      <c r="A83" s="158"/>
      <c r="B83" s="156" t="s">
        <v>267</v>
      </c>
      <c r="C83" s="18" t="s">
        <v>268</v>
      </c>
      <c r="D83" s="18" t="s">
        <v>11</v>
      </c>
      <c r="E83" s="18" t="s">
        <v>12</v>
      </c>
      <c r="F83" s="99">
        <f t="shared" si="3"/>
        <v>800</v>
      </c>
      <c r="G83" s="99">
        <f t="shared" si="3"/>
        <v>90.7</v>
      </c>
      <c r="H83" s="197">
        <f t="shared" si="2"/>
        <v>11.3375</v>
      </c>
    </row>
    <row r="84" spans="1:8" ht="22.5" customHeight="1">
      <c r="A84" s="158"/>
      <c r="B84" s="154" t="s">
        <v>486</v>
      </c>
      <c r="C84" s="13" t="s">
        <v>268</v>
      </c>
      <c r="D84" s="13" t="s">
        <v>487</v>
      </c>
      <c r="E84" s="13" t="s">
        <v>12</v>
      </c>
      <c r="F84" s="107">
        <f t="shared" si="3"/>
        <v>800</v>
      </c>
      <c r="G84" s="107">
        <f t="shared" si="3"/>
        <v>90.7</v>
      </c>
      <c r="H84" s="197">
        <f t="shared" si="2"/>
        <v>11.3375</v>
      </c>
    </row>
    <row r="85" spans="1:8" ht="22.5" customHeight="1">
      <c r="A85" s="158"/>
      <c r="B85" s="154" t="s">
        <v>721</v>
      </c>
      <c r="C85" s="13" t="s">
        <v>268</v>
      </c>
      <c r="D85" s="13" t="s">
        <v>722</v>
      </c>
      <c r="E85" s="13" t="s">
        <v>12</v>
      </c>
      <c r="F85" s="107">
        <f t="shared" si="3"/>
        <v>800</v>
      </c>
      <c r="G85" s="107">
        <f t="shared" si="3"/>
        <v>90.7</v>
      </c>
      <c r="H85" s="197">
        <f t="shared" si="2"/>
        <v>11.3375</v>
      </c>
    </row>
    <row r="86" spans="1:8" ht="27.75" customHeight="1">
      <c r="A86" s="158"/>
      <c r="B86" s="155" t="s">
        <v>695</v>
      </c>
      <c r="C86" s="13" t="s">
        <v>268</v>
      </c>
      <c r="D86" s="13" t="s">
        <v>722</v>
      </c>
      <c r="E86" s="13" t="s">
        <v>699</v>
      </c>
      <c r="F86" s="107">
        <v>800</v>
      </c>
      <c r="G86" s="107">
        <v>90.7</v>
      </c>
      <c r="H86" s="197">
        <f t="shared" si="2"/>
        <v>11.3375</v>
      </c>
    </row>
    <row r="87" spans="1:8" ht="30" customHeight="1">
      <c r="A87" s="176" t="s">
        <v>746</v>
      </c>
      <c r="B87" s="156" t="s">
        <v>28</v>
      </c>
      <c r="C87" s="18" t="s">
        <v>29</v>
      </c>
      <c r="D87" s="18" t="s">
        <v>11</v>
      </c>
      <c r="E87" s="18" t="s">
        <v>12</v>
      </c>
      <c r="F87" s="99">
        <v>60</v>
      </c>
      <c r="G87" s="99">
        <f>+G88</f>
        <v>0</v>
      </c>
      <c r="H87" s="197">
        <f t="shared" si="2"/>
        <v>0</v>
      </c>
    </row>
    <row r="88" spans="1:8" ht="20.25" customHeight="1">
      <c r="A88" s="158"/>
      <c r="B88" s="156" t="s">
        <v>32</v>
      </c>
      <c r="C88" s="18" t="s">
        <v>33</v>
      </c>
      <c r="D88" s="18" t="s">
        <v>11</v>
      </c>
      <c r="E88" s="18" t="s">
        <v>12</v>
      </c>
      <c r="F88" s="99">
        <v>60</v>
      </c>
      <c r="G88" s="99">
        <f>+G89+G92</f>
        <v>0</v>
      </c>
      <c r="H88" s="197">
        <f t="shared" si="2"/>
        <v>0</v>
      </c>
    </row>
    <row r="89" spans="1:8" ht="31.5" customHeight="1">
      <c r="A89" s="158"/>
      <c r="B89" s="152" t="s">
        <v>247</v>
      </c>
      <c r="C89" s="13" t="s">
        <v>33</v>
      </c>
      <c r="D89" s="13" t="s">
        <v>35</v>
      </c>
      <c r="E89" s="13" t="s">
        <v>12</v>
      </c>
      <c r="F89" s="107">
        <v>40</v>
      </c>
      <c r="G89" s="107">
        <f>+G90</f>
        <v>0</v>
      </c>
      <c r="H89" s="197">
        <f t="shared" si="2"/>
        <v>0</v>
      </c>
    </row>
    <row r="90" spans="1:8" ht="30" customHeight="1">
      <c r="A90" s="158"/>
      <c r="B90" s="152" t="s">
        <v>37</v>
      </c>
      <c r="C90" s="13" t="s">
        <v>33</v>
      </c>
      <c r="D90" s="13" t="s">
        <v>723</v>
      </c>
      <c r="E90" s="13" t="s">
        <v>12</v>
      </c>
      <c r="F90" s="107">
        <v>40</v>
      </c>
      <c r="G90" s="107">
        <f>+G91</f>
        <v>0</v>
      </c>
      <c r="H90" s="197">
        <f t="shared" si="2"/>
        <v>0</v>
      </c>
    </row>
    <row r="91" spans="1:8" ht="27" customHeight="1">
      <c r="A91" s="158"/>
      <c r="B91" s="152" t="s">
        <v>724</v>
      </c>
      <c r="C91" s="13" t="s">
        <v>33</v>
      </c>
      <c r="D91" s="13" t="s">
        <v>723</v>
      </c>
      <c r="E91" s="13" t="s">
        <v>525</v>
      </c>
      <c r="F91" s="107">
        <v>40</v>
      </c>
      <c r="G91" s="107"/>
      <c r="H91" s="197">
        <f t="shared" si="2"/>
        <v>0</v>
      </c>
    </row>
    <row r="92" spans="1:8" ht="18.75" customHeight="1">
      <c r="A92" s="158"/>
      <c r="B92" s="152" t="s">
        <v>42</v>
      </c>
      <c r="C92" s="13" t="s">
        <v>33</v>
      </c>
      <c r="D92" s="13" t="s">
        <v>43</v>
      </c>
      <c r="E92" s="13" t="s">
        <v>12</v>
      </c>
      <c r="F92" s="107">
        <v>20</v>
      </c>
      <c r="G92" s="107">
        <f>+G93</f>
        <v>0</v>
      </c>
      <c r="H92" s="197">
        <f t="shared" si="2"/>
        <v>0</v>
      </c>
    </row>
    <row r="93" spans="1:8" ht="31.5" customHeight="1">
      <c r="A93" s="158"/>
      <c r="B93" s="152" t="s">
        <v>37</v>
      </c>
      <c r="C93" s="13" t="s">
        <v>33</v>
      </c>
      <c r="D93" s="13" t="s">
        <v>725</v>
      </c>
      <c r="E93" s="13" t="s">
        <v>12</v>
      </c>
      <c r="F93" s="107">
        <v>20</v>
      </c>
      <c r="G93" s="107">
        <f>+G94</f>
        <v>0</v>
      </c>
      <c r="H93" s="197">
        <f t="shared" si="2"/>
        <v>0</v>
      </c>
    </row>
    <row r="94" spans="1:8" ht="30.75" customHeight="1">
      <c r="A94" s="158"/>
      <c r="B94" s="152" t="s">
        <v>724</v>
      </c>
      <c r="C94" s="13" t="s">
        <v>33</v>
      </c>
      <c r="D94" s="13" t="s">
        <v>725</v>
      </c>
      <c r="E94" s="13" t="s">
        <v>525</v>
      </c>
      <c r="F94" s="107">
        <v>20</v>
      </c>
      <c r="G94" s="107"/>
      <c r="H94" s="197">
        <f t="shared" si="2"/>
        <v>0</v>
      </c>
    </row>
    <row r="95" spans="1:8" ht="30.75" customHeight="1">
      <c r="A95" s="193" t="s">
        <v>747</v>
      </c>
      <c r="B95" s="156" t="s">
        <v>757</v>
      </c>
      <c r="C95" s="18" t="s">
        <v>674</v>
      </c>
      <c r="D95" s="18" t="s">
        <v>11</v>
      </c>
      <c r="E95" s="18" t="s">
        <v>12</v>
      </c>
      <c r="F95" s="99">
        <f>+F96</f>
        <v>100</v>
      </c>
      <c r="G95" s="99">
        <f>+G96</f>
        <v>6.5</v>
      </c>
      <c r="H95" s="197">
        <f t="shared" si="2"/>
        <v>6.5</v>
      </c>
    </row>
    <row r="96" spans="1:8" ht="30.75" customHeight="1">
      <c r="A96" s="158"/>
      <c r="B96" s="152" t="s">
        <v>406</v>
      </c>
      <c r="C96" s="13" t="s">
        <v>759</v>
      </c>
      <c r="D96" s="13" t="s">
        <v>760</v>
      </c>
      <c r="E96" s="13" t="s">
        <v>12</v>
      </c>
      <c r="F96" s="107">
        <f>+F97</f>
        <v>100</v>
      </c>
      <c r="G96" s="107">
        <f>+G97</f>
        <v>6.5</v>
      </c>
      <c r="H96" s="197">
        <f t="shared" si="2"/>
        <v>6.5</v>
      </c>
    </row>
    <row r="97" spans="1:8" ht="30.75" customHeight="1">
      <c r="A97" s="158"/>
      <c r="B97" s="152" t="s">
        <v>758</v>
      </c>
      <c r="C97" s="13" t="s">
        <v>759</v>
      </c>
      <c r="D97" s="13" t="s">
        <v>760</v>
      </c>
      <c r="E97" s="13" t="s">
        <v>18</v>
      </c>
      <c r="F97" s="107">
        <v>100</v>
      </c>
      <c r="G97" s="107">
        <v>6.5</v>
      </c>
      <c r="H97" s="197">
        <f t="shared" si="2"/>
        <v>6.5</v>
      </c>
    </row>
    <row r="98" spans="1:8" ht="20.25" customHeight="1">
      <c r="A98" s="176" t="s">
        <v>761</v>
      </c>
      <c r="B98" s="153" t="s">
        <v>726</v>
      </c>
      <c r="C98" s="48" t="s">
        <v>748</v>
      </c>
      <c r="D98" s="48" t="s">
        <v>492</v>
      </c>
      <c r="E98" s="48" t="s">
        <v>12</v>
      </c>
      <c r="F98" s="99">
        <f>+F101</f>
        <v>1700</v>
      </c>
      <c r="G98" s="99">
        <f>+G101</f>
        <v>382.8</v>
      </c>
      <c r="H98" s="197">
        <f t="shared" si="2"/>
        <v>22.51764705882353</v>
      </c>
    </row>
    <row r="99" spans="1:8" ht="0.75" customHeight="1" hidden="1">
      <c r="A99" s="158"/>
      <c r="B99" s="154" t="s">
        <v>493</v>
      </c>
      <c r="C99" s="27" t="s">
        <v>531</v>
      </c>
      <c r="D99" s="27" t="s">
        <v>11</v>
      </c>
      <c r="E99" s="27" t="s">
        <v>12</v>
      </c>
      <c r="F99" s="107">
        <f>F100</f>
        <v>1700</v>
      </c>
      <c r="G99" s="107">
        <f>G100</f>
        <v>382.8</v>
      </c>
      <c r="H99" s="197">
        <f t="shared" si="2"/>
        <v>22.51764705882353</v>
      </c>
    </row>
    <row r="100" spans="1:8" ht="31.5" hidden="1">
      <c r="A100" s="158"/>
      <c r="B100" s="154" t="s">
        <v>494</v>
      </c>
      <c r="C100" s="27" t="s">
        <v>531</v>
      </c>
      <c r="D100" s="27" t="s">
        <v>495</v>
      </c>
      <c r="E100" s="27" t="s">
        <v>12</v>
      </c>
      <c r="F100" s="107">
        <f>F101+F102</f>
        <v>1700</v>
      </c>
      <c r="G100" s="107">
        <f>G101+G102</f>
        <v>382.8</v>
      </c>
      <c r="H100" s="197">
        <f t="shared" si="2"/>
        <v>22.51764705882353</v>
      </c>
    </row>
    <row r="101" spans="1:8" ht="25.5" customHeight="1">
      <c r="A101" s="158"/>
      <c r="B101" s="153" t="s">
        <v>727</v>
      </c>
      <c r="C101" s="48" t="s">
        <v>791</v>
      </c>
      <c r="D101" s="48" t="s">
        <v>492</v>
      </c>
      <c r="E101" s="48" t="s">
        <v>12</v>
      </c>
      <c r="F101" s="99">
        <f>+F103</f>
        <v>1700</v>
      </c>
      <c r="G101" s="99">
        <f>+G103</f>
        <v>382.8</v>
      </c>
      <c r="H101" s="197">
        <f t="shared" si="2"/>
        <v>22.51764705882353</v>
      </c>
    </row>
    <row r="102" spans="1:8" ht="63" hidden="1">
      <c r="A102" s="158"/>
      <c r="B102" s="152" t="s">
        <v>40</v>
      </c>
      <c r="C102" s="27" t="s">
        <v>531</v>
      </c>
      <c r="D102" s="27" t="s">
        <v>495</v>
      </c>
      <c r="E102" s="27">
        <v>455</v>
      </c>
      <c r="F102" s="107"/>
      <c r="G102" s="107"/>
      <c r="H102" s="197" t="e">
        <f t="shared" si="2"/>
        <v>#DIV/0!</v>
      </c>
    </row>
    <row r="103" spans="1:8" ht="31.5">
      <c r="A103" s="158"/>
      <c r="B103" s="152" t="s">
        <v>494</v>
      </c>
      <c r="C103" s="27" t="s">
        <v>791</v>
      </c>
      <c r="D103" s="27" t="s">
        <v>495</v>
      </c>
      <c r="E103" s="27" t="s">
        <v>12</v>
      </c>
      <c r="F103" s="107">
        <f>+F104</f>
        <v>1700</v>
      </c>
      <c r="G103" s="107">
        <f>+G104</f>
        <v>382.8</v>
      </c>
      <c r="H103" s="197">
        <f t="shared" si="2"/>
        <v>22.51764705882353</v>
      </c>
    </row>
    <row r="104" spans="1:8" ht="31.5">
      <c r="A104" s="158"/>
      <c r="B104" s="152" t="s">
        <v>728</v>
      </c>
      <c r="C104" s="27" t="s">
        <v>791</v>
      </c>
      <c r="D104" s="27" t="s">
        <v>729</v>
      </c>
      <c r="E104" s="27" t="s">
        <v>12</v>
      </c>
      <c r="F104" s="107">
        <f>+F105</f>
        <v>1700</v>
      </c>
      <c r="G104" s="107">
        <f>+G105</f>
        <v>382.8</v>
      </c>
      <c r="H104" s="197">
        <f t="shared" si="2"/>
        <v>22.51764705882353</v>
      </c>
    </row>
    <row r="105" spans="1:8" ht="31.5">
      <c r="A105" s="158"/>
      <c r="B105" s="155" t="s">
        <v>695</v>
      </c>
      <c r="C105" s="27" t="s">
        <v>791</v>
      </c>
      <c r="D105" s="27" t="s">
        <v>729</v>
      </c>
      <c r="E105" s="27" t="s">
        <v>699</v>
      </c>
      <c r="F105" s="107">
        <v>1700</v>
      </c>
      <c r="G105" s="107">
        <v>382.8</v>
      </c>
      <c r="H105" s="197">
        <f t="shared" si="2"/>
        <v>22.51764705882353</v>
      </c>
    </row>
    <row r="106" spans="1:8" ht="15.75" customHeight="1">
      <c r="A106" s="167" t="s">
        <v>691</v>
      </c>
      <c r="B106" s="192" t="s">
        <v>692</v>
      </c>
      <c r="C106" s="174"/>
      <c r="D106" s="174"/>
      <c r="E106" s="174"/>
      <c r="F106" s="173">
        <f>+F107</f>
        <v>3500</v>
      </c>
      <c r="G106" s="195">
        <f>+G107</f>
        <v>709.3</v>
      </c>
      <c r="H106" s="197">
        <f t="shared" si="2"/>
        <v>20.265714285714285</v>
      </c>
    </row>
    <row r="107" spans="1:8" ht="34.5" customHeight="1">
      <c r="A107" s="161"/>
      <c r="B107" s="156" t="s">
        <v>28</v>
      </c>
      <c r="C107" s="18" t="s">
        <v>29</v>
      </c>
      <c r="D107" s="18" t="s">
        <v>30</v>
      </c>
      <c r="E107" s="18" t="s">
        <v>12</v>
      </c>
      <c r="F107" s="172">
        <f>+F108</f>
        <v>3500</v>
      </c>
      <c r="G107" s="99">
        <f>+G108</f>
        <v>709.3</v>
      </c>
      <c r="H107" s="197">
        <f t="shared" si="2"/>
        <v>20.265714285714285</v>
      </c>
    </row>
    <row r="108" spans="1:8" ht="24" customHeight="1">
      <c r="A108" s="161"/>
      <c r="B108" s="156" t="s">
        <v>32</v>
      </c>
      <c r="C108" s="18" t="s">
        <v>33</v>
      </c>
      <c r="D108" s="18" t="s">
        <v>11</v>
      </c>
      <c r="E108" s="18" t="s">
        <v>12</v>
      </c>
      <c r="F108" s="172">
        <f>+F109+F112</f>
        <v>3500</v>
      </c>
      <c r="G108" s="99">
        <f>+G109+G112</f>
        <v>709.3</v>
      </c>
      <c r="H108" s="197">
        <f t="shared" si="2"/>
        <v>20.265714285714285</v>
      </c>
    </row>
    <row r="109" spans="1:8" ht="32.25" customHeight="1">
      <c r="A109" s="161"/>
      <c r="B109" s="152" t="s">
        <v>247</v>
      </c>
      <c r="C109" s="13" t="s">
        <v>33</v>
      </c>
      <c r="D109" s="13" t="s">
        <v>35</v>
      </c>
      <c r="E109" s="13" t="s">
        <v>12</v>
      </c>
      <c r="F109" s="171">
        <f>+F110</f>
        <v>2511</v>
      </c>
      <c r="G109" s="107">
        <f>+G110</f>
        <v>586.4</v>
      </c>
      <c r="H109" s="197">
        <f t="shared" si="2"/>
        <v>23.353245718837115</v>
      </c>
    </row>
    <row r="110" spans="1:8" ht="30" customHeight="1">
      <c r="A110" s="161"/>
      <c r="B110" s="152" t="s">
        <v>37</v>
      </c>
      <c r="C110" s="13" t="s">
        <v>33</v>
      </c>
      <c r="D110" s="13" t="s">
        <v>723</v>
      </c>
      <c r="E110" s="13" t="s">
        <v>12</v>
      </c>
      <c r="F110" s="171">
        <f>+F111</f>
        <v>2511</v>
      </c>
      <c r="G110" s="107">
        <f>+G111</f>
        <v>586.4</v>
      </c>
      <c r="H110" s="197">
        <f t="shared" si="2"/>
        <v>23.353245718837115</v>
      </c>
    </row>
    <row r="111" spans="1:8" ht="24.75" customHeight="1">
      <c r="A111" s="161"/>
      <c r="B111" s="152" t="s">
        <v>724</v>
      </c>
      <c r="C111" s="13" t="s">
        <v>33</v>
      </c>
      <c r="D111" s="13" t="s">
        <v>723</v>
      </c>
      <c r="E111" s="13" t="s">
        <v>525</v>
      </c>
      <c r="F111" s="171">
        <v>2511</v>
      </c>
      <c r="G111" s="107">
        <v>586.4</v>
      </c>
      <c r="H111" s="197">
        <f t="shared" si="2"/>
        <v>23.353245718837115</v>
      </c>
    </row>
    <row r="112" spans="1:8" ht="20.25" customHeight="1">
      <c r="A112" s="158"/>
      <c r="B112" s="152" t="s">
        <v>42</v>
      </c>
      <c r="C112" s="13" t="s">
        <v>33</v>
      </c>
      <c r="D112" s="13" t="s">
        <v>43</v>
      </c>
      <c r="E112" s="13" t="s">
        <v>12</v>
      </c>
      <c r="F112" s="107">
        <f>+F113</f>
        <v>989</v>
      </c>
      <c r="G112" s="107">
        <f>+G113</f>
        <v>122.9</v>
      </c>
      <c r="H112" s="197">
        <f t="shared" si="2"/>
        <v>12.426693629929222</v>
      </c>
    </row>
    <row r="113" spans="1:8" ht="30" customHeight="1">
      <c r="A113" s="158"/>
      <c r="B113" s="152" t="s">
        <v>37</v>
      </c>
      <c r="C113" s="13" t="s">
        <v>33</v>
      </c>
      <c r="D113" s="13" t="s">
        <v>725</v>
      </c>
      <c r="E113" s="13" t="s">
        <v>12</v>
      </c>
      <c r="F113" s="107">
        <f>+F114</f>
        <v>989</v>
      </c>
      <c r="G113" s="107">
        <f>+G114</f>
        <v>122.9</v>
      </c>
      <c r="H113" s="197">
        <f t="shared" si="2"/>
        <v>12.426693629929222</v>
      </c>
    </row>
    <row r="114" spans="1:8" ht="26.25" customHeight="1">
      <c r="A114" s="158"/>
      <c r="B114" s="152" t="s">
        <v>724</v>
      </c>
      <c r="C114" s="13" t="s">
        <v>33</v>
      </c>
      <c r="D114" s="13" t="s">
        <v>725</v>
      </c>
      <c r="E114" s="13" t="s">
        <v>525</v>
      </c>
      <c r="F114" s="107">
        <v>989</v>
      </c>
      <c r="G114" s="107">
        <v>122.9</v>
      </c>
      <c r="H114" s="197">
        <f t="shared" si="2"/>
        <v>12.426693629929222</v>
      </c>
    </row>
    <row r="115" spans="1:8" ht="63" hidden="1">
      <c r="A115" s="158"/>
      <c r="B115" s="152" t="s">
        <v>40</v>
      </c>
      <c r="C115" s="13" t="s">
        <v>33</v>
      </c>
      <c r="D115" s="13" t="s">
        <v>43</v>
      </c>
      <c r="E115" s="13" t="s">
        <v>38</v>
      </c>
      <c r="F115" s="107"/>
      <c r="G115" s="196"/>
      <c r="H115" s="196"/>
    </row>
    <row r="116" spans="1:8" ht="0.75" customHeight="1" hidden="1">
      <c r="A116" s="158"/>
      <c r="B116" s="152" t="s">
        <v>680</v>
      </c>
      <c r="C116" s="13" t="s">
        <v>33</v>
      </c>
      <c r="D116" s="13" t="s">
        <v>679</v>
      </c>
      <c r="E116" s="13" t="s">
        <v>12</v>
      </c>
      <c r="F116" s="107">
        <f>F117</f>
        <v>446</v>
      </c>
      <c r="G116" s="196"/>
      <c r="H116" s="196"/>
    </row>
    <row r="117" spans="1:8" ht="30" customHeight="1" hidden="1">
      <c r="A117" s="158"/>
      <c r="B117" s="152" t="s">
        <v>682</v>
      </c>
      <c r="C117" s="13" t="s">
        <v>33</v>
      </c>
      <c r="D117" s="13" t="s">
        <v>679</v>
      </c>
      <c r="E117" s="13" t="s">
        <v>38</v>
      </c>
      <c r="F117" s="107">
        <v>446</v>
      </c>
      <c r="G117" s="196"/>
      <c r="H117" s="196"/>
    </row>
    <row r="118" spans="1:8" ht="15.75" hidden="1">
      <c r="A118" s="158"/>
      <c r="B118" s="154" t="s">
        <v>425</v>
      </c>
      <c r="C118" s="27" t="s">
        <v>459</v>
      </c>
      <c r="D118" s="27" t="s">
        <v>11</v>
      </c>
      <c r="E118" s="27" t="s">
        <v>12</v>
      </c>
      <c r="F118" s="107" t="e">
        <f>F119</f>
        <v>#REF!</v>
      </c>
      <c r="G118" s="196"/>
      <c r="H118" s="196"/>
    </row>
    <row r="119" spans="1:8" ht="15.75" hidden="1">
      <c r="A119" s="158"/>
      <c r="B119" s="154" t="s">
        <v>426</v>
      </c>
      <c r="C119" s="27" t="s">
        <v>459</v>
      </c>
      <c r="D119" s="27" t="s">
        <v>427</v>
      </c>
      <c r="E119" s="27" t="s">
        <v>12</v>
      </c>
      <c r="F119" s="107" t="e">
        <f>#REF!</f>
        <v>#REF!</v>
      </c>
      <c r="G119" s="196"/>
      <c r="H119" s="196"/>
    </row>
    <row r="120" spans="1:8" ht="15.75" hidden="1">
      <c r="A120" s="158"/>
      <c r="B120" s="154" t="s">
        <v>430</v>
      </c>
      <c r="C120" s="27" t="s">
        <v>460</v>
      </c>
      <c r="D120" s="27" t="s">
        <v>11</v>
      </c>
      <c r="E120" s="27" t="s">
        <v>12</v>
      </c>
      <c r="F120" s="107" t="e">
        <f>#REF!</f>
        <v>#REF!</v>
      </c>
      <c r="G120" s="196"/>
      <c r="H120" s="196"/>
    </row>
    <row r="121" ht="15.75">
      <c r="A121" s="10"/>
    </row>
    <row r="122" ht="15.75">
      <c r="A122" s="8"/>
    </row>
    <row r="127" spans="2:5" ht="15.75">
      <c r="B127" s="8"/>
      <c r="C127" s="8"/>
      <c r="D127" s="8"/>
      <c r="E127" s="8"/>
    </row>
    <row r="134" spans="1:5" ht="15.75">
      <c r="A134" s="8"/>
      <c r="B134" s="10"/>
      <c r="C134" s="10"/>
      <c r="D134" s="10"/>
      <c r="E134" s="10"/>
    </row>
    <row r="135" spans="2:5" ht="15.75">
      <c r="B135" s="8"/>
      <c r="C135" s="8"/>
      <c r="D135" s="8"/>
      <c r="E135" s="8"/>
    </row>
    <row r="141" ht="15.75">
      <c r="A141" s="10"/>
    </row>
    <row r="142" ht="15.75">
      <c r="A142" s="8"/>
    </row>
    <row r="144" spans="2:5" ht="15.75">
      <c r="B144" s="8"/>
      <c r="C144" s="8"/>
      <c r="D144" s="8"/>
      <c r="E144" s="8"/>
    </row>
    <row r="151" spans="1:5" ht="15.75">
      <c r="A151" s="8"/>
      <c r="B151" s="10"/>
      <c r="C151" s="10"/>
      <c r="D151" s="10"/>
      <c r="E151" s="10"/>
    </row>
    <row r="152" spans="2:5" ht="15.75">
      <c r="B152" s="8"/>
      <c r="C152" s="8"/>
      <c r="D152" s="8"/>
      <c r="E152" s="8"/>
    </row>
    <row r="158" ht="15.75">
      <c r="A158" s="10"/>
    </row>
    <row r="159" ht="15.75">
      <c r="A159" s="8"/>
    </row>
    <row r="161" spans="2:5" ht="15.75">
      <c r="B161" s="8"/>
      <c r="C161" s="8"/>
      <c r="D161" s="8"/>
      <c r="E161" s="8"/>
    </row>
    <row r="168" spans="1:5" ht="15.75">
      <c r="A168" s="8"/>
      <c r="B168" s="8"/>
      <c r="C168" s="8"/>
      <c r="D168" s="8"/>
      <c r="E168" s="8"/>
    </row>
    <row r="173" spans="2:5" ht="15.75">
      <c r="B173" s="10"/>
      <c r="C173" s="10"/>
      <c r="D173" s="10"/>
      <c r="E173" s="10"/>
    </row>
    <row r="174" spans="2:5" ht="15.75">
      <c r="B174" s="8"/>
      <c r="C174" s="8"/>
      <c r="D174" s="8"/>
      <c r="E174" s="8"/>
    </row>
    <row r="175" ht="15.75">
      <c r="A175" s="8"/>
    </row>
    <row r="178" spans="2:5" ht="15.75">
      <c r="B178" s="8"/>
      <c r="C178" s="8"/>
      <c r="D178" s="8"/>
      <c r="E178" s="8"/>
    </row>
    <row r="180" ht="15.75">
      <c r="A180" s="10"/>
    </row>
    <row r="181" ht="15.75">
      <c r="A181" s="8"/>
    </row>
    <row r="183" spans="2:5" ht="15.75">
      <c r="B183" s="8"/>
      <c r="C183" s="8"/>
      <c r="D183" s="8"/>
      <c r="E183" s="8"/>
    </row>
    <row r="185" ht="15.75">
      <c r="A185" s="8"/>
    </row>
    <row r="190" spans="1:5" ht="15.75">
      <c r="A190" s="8"/>
      <c r="B190" s="8"/>
      <c r="C190" s="8"/>
      <c r="D190" s="8"/>
      <c r="E190" s="8"/>
    </row>
    <row r="197" ht="15.75">
      <c r="A197" s="8"/>
    </row>
    <row r="201" spans="2:5" ht="15.75">
      <c r="B201" s="10"/>
      <c r="C201" s="10"/>
      <c r="D201" s="10"/>
      <c r="E201" s="10"/>
    </row>
    <row r="202" spans="2:5" ht="15.75">
      <c r="B202" s="8"/>
      <c r="C202" s="8"/>
      <c r="D202" s="8"/>
      <c r="E202" s="8"/>
    </row>
    <row r="208" ht="15.75">
      <c r="A208" s="10"/>
    </row>
    <row r="209" spans="1:5" ht="15.75">
      <c r="A209" s="8"/>
      <c r="B209" s="8"/>
      <c r="C209" s="8"/>
      <c r="D209" s="8"/>
      <c r="E209" s="8"/>
    </row>
    <row r="216" spans="1:5" ht="15.75">
      <c r="A216" s="8"/>
      <c r="B216" s="10"/>
      <c r="C216" s="10"/>
      <c r="D216" s="10"/>
      <c r="E216" s="10"/>
    </row>
    <row r="217" spans="2:5" ht="15.75">
      <c r="B217" s="8"/>
      <c r="C217" s="8"/>
      <c r="D217" s="8"/>
      <c r="E217" s="8"/>
    </row>
    <row r="223" ht="15.75">
      <c r="A223" s="10"/>
    </row>
    <row r="224" ht="15.75">
      <c r="A224" s="8"/>
    </row>
    <row r="229" spans="2:5" ht="15.75">
      <c r="B229" s="8"/>
      <c r="C229" s="8"/>
      <c r="D229" s="8"/>
      <c r="E229" s="8"/>
    </row>
    <row r="236" spans="1:5" ht="15.75">
      <c r="A236" s="8"/>
      <c r="B236" s="10"/>
      <c r="C236" s="10"/>
      <c r="D236" s="10"/>
      <c r="E236" s="10"/>
    </row>
    <row r="237" spans="2:5" ht="15.75">
      <c r="B237" s="8"/>
      <c r="C237" s="8"/>
      <c r="D237" s="8"/>
      <c r="E237" s="8"/>
    </row>
    <row r="243" ht="15.75">
      <c r="A243" s="10"/>
    </row>
    <row r="244" spans="1:5" ht="15.75">
      <c r="A244" s="8"/>
      <c r="B244" s="8"/>
      <c r="C244" s="8"/>
      <c r="D244" s="8"/>
      <c r="E244" s="8"/>
    </row>
    <row r="250" spans="2:5" ht="15.75">
      <c r="B250" s="10"/>
      <c r="C250" s="10"/>
      <c r="D250" s="10"/>
      <c r="E250" s="10"/>
    </row>
    <row r="251" spans="1:5" ht="15.75">
      <c r="A251" s="8"/>
      <c r="B251" s="8"/>
      <c r="C251" s="8"/>
      <c r="D251" s="8"/>
      <c r="E251" s="8"/>
    </row>
    <row r="257" ht="15.75">
      <c r="A257" s="10"/>
    </row>
    <row r="258" ht="15.75">
      <c r="A258" s="8"/>
    </row>
    <row r="259" spans="2:5" ht="15.75">
      <c r="B259" s="8"/>
      <c r="C259" s="8"/>
      <c r="D259" s="8"/>
      <c r="E259" s="8"/>
    </row>
    <row r="266" ht="15.75">
      <c r="A266" s="8"/>
    </row>
    <row r="268" spans="2:5" ht="15.75">
      <c r="B268" s="10"/>
      <c r="C268" s="10"/>
      <c r="D268" s="10"/>
      <c r="E268" s="10"/>
    </row>
    <row r="269" spans="2:5" ht="15.75">
      <c r="B269" s="8"/>
      <c r="C269" s="8"/>
      <c r="D269" s="8"/>
      <c r="E269" s="8"/>
    </row>
    <row r="275" ht="15.75">
      <c r="A275" s="10"/>
    </row>
    <row r="276" ht="15.75">
      <c r="A276" s="8"/>
    </row>
    <row r="278" spans="2:5" ht="15.75">
      <c r="B278" s="8"/>
      <c r="C278" s="8"/>
      <c r="D278" s="8"/>
      <c r="E278" s="8"/>
    </row>
    <row r="285" ht="15.75">
      <c r="A285" s="8"/>
    </row>
    <row r="287" spans="2:5" ht="15.75">
      <c r="B287" s="8"/>
      <c r="C287" s="8"/>
      <c r="D287" s="8"/>
      <c r="E287" s="8"/>
    </row>
    <row r="294" ht="15.75">
      <c r="A294" s="8"/>
    </row>
    <row r="298" spans="2:5" ht="15.75">
      <c r="B298" s="10"/>
      <c r="C298" s="10"/>
      <c r="D298" s="10"/>
      <c r="E298" s="10"/>
    </row>
    <row r="299" spans="2:5" ht="15.75">
      <c r="B299" s="8"/>
      <c r="C299" s="8"/>
      <c r="D299" s="8"/>
      <c r="E299" s="8"/>
    </row>
    <row r="305" ht="15.75">
      <c r="A305" s="10"/>
    </row>
    <row r="306" ht="15.75">
      <c r="A306" s="8"/>
    </row>
    <row r="312" spans="2:5" ht="15.75">
      <c r="B312" s="8"/>
      <c r="C312" s="8"/>
      <c r="D312" s="8"/>
      <c r="E312" s="8"/>
    </row>
    <row r="319" ht="15.75">
      <c r="A319" s="8"/>
    </row>
    <row r="325" spans="2:5" ht="15.75">
      <c r="B325" s="10"/>
      <c r="C325" s="10"/>
      <c r="D325" s="10"/>
      <c r="E325" s="10"/>
    </row>
    <row r="326" spans="2:5" ht="15.75">
      <c r="B326" s="8"/>
      <c r="C326" s="8"/>
      <c r="D326" s="8"/>
      <c r="E326" s="8"/>
    </row>
    <row r="332" ht="15.75">
      <c r="A332" s="10"/>
    </row>
    <row r="333" ht="15.75">
      <c r="A333" s="8"/>
    </row>
    <row r="334" spans="2:5" ht="15.75">
      <c r="B334" s="8"/>
      <c r="C334" s="8"/>
      <c r="D334" s="8"/>
      <c r="E334" s="8"/>
    </row>
    <row r="341" ht="15.75">
      <c r="A341" s="8"/>
    </row>
    <row r="346" spans="2:5" ht="15.75">
      <c r="B346" s="10"/>
      <c r="C346" s="10"/>
      <c r="D346" s="10"/>
      <c r="E346" s="10"/>
    </row>
    <row r="347" spans="2:5" ht="15.75">
      <c r="B347" s="8"/>
      <c r="C347" s="8"/>
      <c r="D347" s="8"/>
      <c r="E347" s="8"/>
    </row>
    <row r="353" ht="15.75">
      <c r="A353" s="10"/>
    </row>
    <row r="354" ht="15.75">
      <c r="A354" s="8"/>
    </row>
    <row r="359" spans="2:5" ht="15.75">
      <c r="B359" s="8"/>
      <c r="C359" s="8"/>
      <c r="D359" s="8"/>
      <c r="E359" s="8"/>
    </row>
    <row r="366" ht="15.75">
      <c r="A366" s="8"/>
    </row>
    <row r="367" spans="2:5" ht="15.75">
      <c r="B367" s="10"/>
      <c r="C367" s="10"/>
      <c r="D367" s="10"/>
      <c r="E367" s="10"/>
    </row>
    <row r="368" spans="2:5" ht="15.75">
      <c r="B368" s="8"/>
      <c r="C368" s="8"/>
      <c r="D368" s="8"/>
      <c r="E368" s="8"/>
    </row>
    <row r="374" ht="15.75">
      <c r="A374" s="10"/>
    </row>
    <row r="375" ht="15.75">
      <c r="A375" s="8"/>
    </row>
    <row r="376" spans="2:5" ht="15.75">
      <c r="B376" s="8"/>
      <c r="C376" s="8"/>
      <c r="D376" s="8"/>
      <c r="E376" s="8"/>
    </row>
    <row r="383" spans="1:5" ht="15.75">
      <c r="A383" s="8"/>
      <c r="B383" s="10"/>
      <c r="C383" s="10"/>
      <c r="D383" s="10"/>
      <c r="E383" s="10"/>
    </row>
    <row r="384" spans="2:5" ht="15.75">
      <c r="B384" s="8"/>
      <c r="C384" s="8"/>
      <c r="D384" s="8"/>
      <c r="E384" s="8"/>
    </row>
    <row r="390" ht="15.75">
      <c r="A390" s="10"/>
    </row>
    <row r="391" spans="1:5" ht="15.75">
      <c r="A391" s="8"/>
      <c r="B391" s="8"/>
      <c r="C391" s="8"/>
      <c r="D391" s="8"/>
      <c r="E391" s="8"/>
    </row>
    <row r="398" spans="1:5" ht="15.75">
      <c r="A398" s="8"/>
      <c r="B398" s="8"/>
      <c r="C398" s="8"/>
      <c r="D398" s="8"/>
      <c r="E398" s="8"/>
    </row>
    <row r="405" ht="15.75">
      <c r="A405" s="8"/>
    </row>
    <row r="409" spans="2:5" ht="15.75">
      <c r="B409" s="10"/>
      <c r="C409" s="10"/>
      <c r="D409" s="10"/>
      <c r="E409" s="10"/>
    </row>
    <row r="410" spans="2:5" ht="15.75">
      <c r="B410" s="8"/>
      <c r="C410" s="8"/>
      <c r="D410" s="8"/>
      <c r="E410" s="8"/>
    </row>
    <row r="416" ht="15.75">
      <c r="A416" s="10"/>
    </row>
    <row r="417" ht="15.75">
      <c r="A417" s="8"/>
    </row>
    <row r="422" spans="2:5" ht="15.75">
      <c r="B422" s="8"/>
      <c r="C422" s="8"/>
      <c r="D422" s="8"/>
      <c r="E422" s="8"/>
    </row>
    <row r="429" ht="15.75">
      <c r="A429" s="8"/>
    </row>
    <row r="433" spans="2:5" ht="15.75">
      <c r="B433" s="10"/>
      <c r="C433" s="10"/>
      <c r="D433" s="10"/>
      <c r="E433" s="10"/>
    </row>
    <row r="434" spans="2:5" ht="15.75">
      <c r="B434" s="8"/>
      <c r="C434" s="8"/>
      <c r="D434" s="8"/>
      <c r="E434" s="8"/>
    </row>
    <row r="440" ht="15.75">
      <c r="A440" s="10"/>
    </row>
    <row r="441" ht="15.75">
      <c r="A441" s="8"/>
    </row>
    <row r="443" spans="2:5" ht="15.75">
      <c r="B443" s="8"/>
      <c r="C443" s="8"/>
      <c r="D443" s="8"/>
      <c r="E443" s="8"/>
    </row>
    <row r="450" ht="15.75">
      <c r="A450" s="8"/>
    </row>
    <row r="453" spans="2:5" ht="15.75">
      <c r="B453" s="8"/>
      <c r="C453" s="8"/>
      <c r="D453" s="8"/>
      <c r="E453" s="8"/>
    </row>
    <row r="460" ht="15.75">
      <c r="A460" s="8"/>
    </row>
    <row r="461" spans="2:5" ht="15.75">
      <c r="B461" s="10"/>
      <c r="C461" s="10"/>
      <c r="D461" s="10"/>
      <c r="E461" s="10"/>
    </row>
    <row r="462" spans="2:5" ht="15.75">
      <c r="B462" s="8"/>
      <c r="C462" s="8"/>
      <c r="D462" s="8"/>
      <c r="E462" s="8"/>
    </row>
    <row r="468" ht="15.75">
      <c r="A468" s="10"/>
    </row>
    <row r="469" ht="15.75">
      <c r="A469" s="8"/>
    </row>
    <row r="475" spans="2:5" ht="15.75">
      <c r="B475" s="8"/>
      <c r="C475" s="8"/>
      <c r="D475" s="8"/>
      <c r="E475" s="8"/>
    </row>
    <row r="482" spans="1:5" ht="15.75">
      <c r="A482" s="8"/>
      <c r="B482" s="10"/>
      <c r="C482" s="10"/>
      <c r="D482" s="10"/>
      <c r="E482" s="10"/>
    </row>
    <row r="483" spans="2:5" ht="15.75">
      <c r="B483" s="8"/>
      <c r="C483" s="8"/>
      <c r="D483" s="8"/>
      <c r="E483" s="8"/>
    </row>
    <row r="489" ht="15.75">
      <c r="A489" s="10"/>
    </row>
    <row r="490" ht="15.75">
      <c r="A490" s="8"/>
    </row>
    <row r="491" spans="2:5" ht="15.75">
      <c r="B491" s="8"/>
      <c r="C491" s="8"/>
      <c r="D491" s="8"/>
      <c r="E491" s="8"/>
    </row>
    <row r="498" ht="15.75">
      <c r="A498" s="8"/>
    </row>
    <row r="501" spans="2:5" ht="15.75">
      <c r="B501" s="8"/>
      <c r="C501" s="8"/>
      <c r="D501" s="8"/>
      <c r="E501" s="8"/>
    </row>
    <row r="508" ht="15.75">
      <c r="A508" s="8"/>
    </row>
    <row r="512" spans="2:5" ht="15.75">
      <c r="B512" s="10"/>
      <c r="C512" s="10"/>
      <c r="D512" s="10"/>
      <c r="E512" s="10"/>
    </row>
    <row r="513" spans="2:5" ht="15.75">
      <c r="B513" s="8"/>
      <c r="C513" s="8"/>
      <c r="D513" s="8"/>
      <c r="E513" s="8"/>
    </row>
    <row r="519" ht="15.75">
      <c r="A519" s="10"/>
    </row>
    <row r="520" ht="15.75">
      <c r="A520" s="8"/>
    </row>
    <row r="521" spans="2:5" ht="15.75">
      <c r="B521" s="8"/>
      <c r="C521" s="8"/>
      <c r="D521" s="8"/>
      <c r="E521" s="8"/>
    </row>
    <row r="528" ht="15.75">
      <c r="A528" s="8"/>
    </row>
    <row r="530" spans="2:5" ht="15.75">
      <c r="B530" s="8"/>
      <c r="C530" s="8"/>
      <c r="D530" s="8"/>
      <c r="E530" s="8"/>
    </row>
    <row r="535" spans="2:5" ht="15.75">
      <c r="B535" s="8"/>
      <c r="C535" s="8"/>
      <c r="D535" s="8"/>
      <c r="E535" s="8"/>
    </row>
    <row r="537" ht="15.75">
      <c r="A537" s="8"/>
    </row>
    <row r="542" ht="15.75">
      <c r="A542" s="8"/>
    </row>
    <row r="557" spans="2:5" ht="15.75">
      <c r="B557" s="32"/>
      <c r="C557" s="32"/>
      <c r="D557" s="32"/>
      <c r="E557" s="32"/>
    </row>
    <row r="558" spans="2:5" ht="15.75">
      <c r="B558" s="66"/>
      <c r="C558" s="66"/>
      <c r="D558" s="66"/>
      <c r="E558" s="66"/>
    </row>
    <row r="559" spans="2:5" ht="15.75">
      <c r="B559" s="26"/>
      <c r="C559" s="26"/>
      <c r="D559" s="26"/>
      <c r="E559" s="26"/>
    </row>
    <row r="560" spans="2:5" ht="15.75">
      <c r="B560" s="26"/>
      <c r="C560" s="26"/>
      <c r="D560" s="26"/>
      <c r="E560" s="26"/>
    </row>
    <row r="561" spans="2:5" ht="15.75">
      <c r="B561" s="26"/>
      <c r="C561" s="26"/>
      <c r="D561" s="26"/>
      <c r="E561" s="26"/>
    </row>
    <row r="562" spans="2:5" ht="15.75">
      <c r="B562" s="26"/>
      <c r="C562" s="26"/>
      <c r="D562" s="26"/>
      <c r="E562" s="26"/>
    </row>
    <row r="563" spans="2:5" ht="15.75">
      <c r="B563" s="26"/>
      <c r="C563" s="26"/>
      <c r="D563" s="26"/>
      <c r="E563" s="26"/>
    </row>
    <row r="564" spans="1:5" ht="15.75">
      <c r="A564" s="32"/>
      <c r="B564" s="26"/>
      <c r="C564" s="26"/>
      <c r="D564" s="26"/>
      <c r="E564" s="26"/>
    </row>
    <row r="565" spans="1:5" ht="15.75">
      <c r="A565" s="66"/>
      <c r="B565" s="26"/>
      <c r="C565" s="26"/>
      <c r="D565" s="26"/>
      <c r="E565" s="26"/>
    </row>
    <row r="566" spans="1:5" ht="15.75">
      <c r="A566" s="26"/>
      <c r="B566" s="26"/>
      <c r="C566" s="26"/>
      <c r="D566" s="26"/>
      <c r="E566" s="26"/>
    </row>
    <row r="567" spans="1:5" ht="15.75">
      <c r="A567" s="26"/>
      <c r="B567" s="26"/>
      <c r="C567" s="26"/>
      <c r="D567" s="26"/>
      <c r="E567" s="26"/>
    </row>
    <row r="568" spans="1:5" ht="15.75">
      <c r="A568" s="26"/>
      <c r="B568" s="26"/>
      <c r="C568" s="26"/>
      <c r="D568" s="26"/>
      <c r="E568" s="26"/>
    </row>
    <row r="569" spans="1:5" ht="15.75">
      <c r="A569" s="26"/>
      <c r="B569" s="26"/>
      <c r="C569" s="26"/>
      <c r="D569" s="26"/>
      <c r="E569" s="26"/>
    </row>
    <row r="570" spans="1:5" ht="15.75">
      <c r="A570" s="26"/>
      <c r="B570" s="26"/>
      <c r="C570" s="26"/>
      <c r="D570" s="26"/>
      <c r="E570" s="26"/>
    </row>
    <row r="571" spans="1:5" ht="15.75">
      <c r="A571" s="26"/>
      <c r="B571" s="26"/>
      <c r="C571" s="26"/>
      <c r="D571" s="26"/>
      <c r="E571" s="26"/>
    </row>
    <row r="572" ht="15.75">
      <c r="A572" s="26"/>
    </row>
    <row r="573" ht="15.75">
      <c r="A573" s="26"/>
    </row>
    <row r="574" spans="1:5" ht="15.75">
      <c r="A574" s="26"/>
      <c r="B574" s="8"/>
      <c r="C574" s="8"/>
      <c r="D574" s="8"/>
      <c r="E574" s="8"/>
    </row>
    <row r="575" ht="15.75">
      <c r="A575" s="26"/>
    </row>
    <row r="576" ht="15.75">
      <c r="A576" s="26"/>
    </row>
    <row r="577" spans="1:5" ht="15.75">
      <c r="A577" s="26"/>
      <c r="B577" s="8"/>
      <c r="C577" s="8"/>
      <c r="D577" s="8"/>
      <c r="E577" s="8"/>
    </row>
    <row r="578" ht="15.75">
      <c r="A578" s="26"/>
    </row>
    <row r="581" ht="15.75">
      <c r="A581" s="8"/>
    </row>
    <row r="584" ht="15.75">
      <c r="A584" s="8"/>
    </row>
    <row r="585" spans="2:5" ht="15.75">
      <c r="B585" s="8"/>
      <c r="C585" s="8"/>
      <c r="D585" s="8"/>
      <c r="E585" s="8"/>
    </row>
    <row r="588" spans="2:5" ht="15.75">
      <c r="B588" s="32"/>
      <c r="C588" s="32"/>
      <c r="D588" s="32"/>
      <c r="E588" s="32"/>
    </row>
    <row r="589" spans="2:5" ht="15.75">
      <c r="B589" s="66"/>
      <c r="C589" s="66"/>
      <c r="D589" s="66"/>
      <c r="E589" s="66"/>
    </row>
    <row r="590" spans="2:5" ht="15.75">
      <c r="B590" s="26"/>
      <c r="C590" s="26"/>
      <c r="D590" s="26"/>
      <c r="E590" s="26"/>
    </row>
    <row r="591" spans="2:5" ht="15.75">
      <c r="B591" s="26"/>
      <c r="C591" s="26"/>
      <c r="D591" s="26"/>
      <c r="E591" s="26"/>
    </row>
    <row r="592" spans="1:5" ht="15.75">
      <c r="A592" s="8"/>
      <c r="B592" s="26"/>
      <c r="C592" s="26"/>
      <c r="D592" s="26"/>
      <c r="E592" s="26"/>
    </row>
    <row r="593" spans="2:5" ht="15.75">
      <c r="B593" s="26"/>
      <c r="C593" s="26"/>
      <c r="D593" s="26"/>
      <c r="E593" s="26"/>
    </row>
    <row r="594" spans="2:5" ht="15.75">
      <c r="B594" s="26"/>
      <c r="C594" s="26"/>
      <c r="D594" s="26"/>
      <c r="E594" s="26"/>
    </row>
    <row r="595" spans="1:5" ht="15.75">
      <c r="A595" s="32"/>
      <c r="B595" s="26"/>
      <c r="C595" s="26"/>
      <c r="D595" s="26"/>
      <c r="E595" s="26"/>
    </row>
    <row r="596" spans="1:5" ht="15.75">
      <c r="A596" s="6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26"/>
      <c r="C613" s="26"/>
      <c r="D613" s="26"/>
      <c r="E613" s="26"/>
    </row>
    <row r="614" spans="1:5" ht="15.75">
      <c r="A614" s="26"/>
      <c r="B614" s="26"/>
      <c r="C614" s="26"/>
      <c r="D614" s="26"/>
      <c r="E614" s="2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26"/>
      <c r="B620" s="26"/>
      <c r="C620" s="26"/>
      <c r="D620" s="26"/>
      <c r="E620" s="26"/>
    </row>
    <row r="621" spans="1:5" ht="15.75">
      <c r="A621" s="26"/>
      <c r="B621" s="32"/>
      <c r="C621" s="32"/>
      <c r="D621" s="32"/>
      <c r="E621" s="32"/>
    </row>
    <row r="622" spans="1:5" ht="15.75">
      <c r="A622" s="26"/>
      <c r="B622" s="66"/>
      <c r="C622" s="66"/>
      <c r="D622" s="66"/>
      <c r="E622" s="66"/>
    </row>
    <row r="623" spans="1:5" ht="15.75">
      <c r="A623" s="26"/>
      <c r="B623" s="26"/>
      <c r="C623" s="26"/>
      <c r="D623" s="26"/>
      <c r="E623" s="2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spans="1:5" ht="15.75">
      <c r="A628" s="32"/>
      <c r="B628" s="26"/>
      <c r="C628" s="26"/>
      <c r="D628" s="26"/>
      <c r="E628" s="26"/>
    </row>
    <row r="629" spans="1:5" ht="15.75">
      <c r="A629" s="66"/>
      <c r="B629" s="26"/>
      <c r="C629" s="26"/>
      <c r="D629" s="26"/>
      <c r="E629" s="26"/>
    </row>
    <row r="630" spans="1:5" ht="15.75">
      <c r="A630" s="26"/>
      <c r="B630" s="32"/>
      <c r="C630" s="32"/>
      <c r="D630" s="32"/>
      <c r="E630" s="32"/>
    </row>
    <row r="631" spans="1:5" ht="15.75">
      <c r="A631" s="26"/>
      <c r="B631" s="66"/>
      <c r="C631" s="66"/>
      <c r="D631" s="66"/>
      <c r="E631" s="6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26"/>
      <c r="C634" s="26"/>
      <c r="D634" s="26"/>
      <c r="E634" s="26"/>
    </row>
    <row r="635" spans="1:5" ht="15.75">
      <c r="A635" s="26"/>
      <c r="B635" s="26"/>
      <c r="C635" s="26"/>
      <c r="D635" s="26"/>
      <c r="E635" s="26"/>
    </row>
    <row r="636" ht="15.75">
      <c r="A636" s="26"/>
    </row>
    <row r="637" spans="1:5" ht="15.75">
      <c r="A637" s="32"/>
      <c r="B637" s="26"/>
      <c r="C637" s="26"/>
      <c r="D637" s="26"/>
      <c r="E637" s="26"/>
    </row>
    <row r="638" spans="1:5" ht="15.75">
      <c r="A638" s="6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26"/>
      <c r="B641" s="26"/>
      <c r="C641" s="26"/>
      <c r="D641" s="26"/>
      <c r="E641" s="26"/>
    </row>
    <row r="642" spans="1:5" ht="15.75">
      <c r="A642" s="26"/>
      <c r="B642" s="32"/>
      <c r="C642" s="32"/>
      <c r="D642" s="32"/>
      <c r="E642" s="32"/>
    </row>
    <row r="643" spans="2:5" ht="15.75">
      <c r="B643" s="66"/>
      <c r="C643" s="66"/>
      <c r="D643" s="66"/>
      <c r="E643" s="66"/>
    </row>
    <row r="644" spans="1:5" ht="15.75">
      <c r="A644" s="26"/>
      <c r="B644" s="26"/>
      <c r="C644" s="26"/>
      <c r="D644" s="26"/>
      <c r="E644" s="2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32"/>
      <c r="B649" s="26"/>
      <c r="C649" s="26"/>
      <c r="D649" s="26"/>
      <c r="E649" s="26"/>
    </row>
    <row r="650" spans="1:5" ht="15.75">
      <c r="A650" s="66"/>
      <c r="B650" s="26"/>
      <c r="C650" s="26"/>
      <c r="D650" s="26"/>
      <c r="E650" s="26"/>
    </row>
    <row r="651" spans="1:5" ht="15.75">
      <c r="A651" s="26"/>
      <c r="B651" s="32"/>
      <c r="C651" s="32"/>
      <c r="D651" s="32"/>
      <c r="E651" s="32"/>
    </row>
    <row r="652" spans="1:5" ht="15.75">
      <c r="A652" s="26"/>
      <c r="B652" s="66"/>
      <c r="C652" s="66"/>
      <c r="D652" s="66"/>
      <c r="E652" s="66"/>
    </row>
    <row r="653" spans="1:5" ht="15.75">
      <c r="A653" s="26"/>
      <c r="B653" s="26"/>
      <c r="C653" s="26"/>
      <c r="D653" s="26"/>
      <c r="E653" s="26"/>
    </row>
    <row r="654" spans="1:5" ht="15.75">
      <c r="A654" s="26"/>
      <c r="B654" s="26"/>
      <c r="C654" s="26"/>
      <c r="D654" s="26"/>
      <c r="E654" s="26"/>
    </row>
    <row r="655" spans="1:5" ht="15.75">
      <c r="A655" s="26"/>
      <c r="B655" s="26"/>
      <c r="C655" s="26"/>
      <c r="D655" s="26"/>
      <c r="E655" s="26"/>
    </row>
    <row r="656" spans="1:5" ht="15.75">
      <c r="A656" s="26"/>
      <c r="B656" s="26"/>
      <c r="C656" s="26"/>
      <c r="D656" s="26"/>
      <c r="E656" s="26"/>
    </row>
    <row r="657" spans="1:5" ht="15.75">
      <c r="A657" s="26"/>
      <c r="B657" s="26"/>
      <c r="C657" s="26"/>
      <c r="D657" s="26"/>
      <c r="E657" s="26"/>
    </row>
    <row r="658" spans="1:5" ht="15.75">
      <c r="A658" s="32"/>
      <c r="B658" s="26"/>
      <c r="C658" s="26"/>
      <c r="D658" s="26"/>
      <c r="E658" s="26"/>
    </row>
    <row r="659" spans="1:5" ht="15.75">
      <c r="A659" s="66"/>
      <c r="B659" s="26"/>
      <c r="C659" s="26"/>
      <c r="D659" s="26"/>
      <c r="E659" s="26"/>
    </row>
    <row r="660" spans="1:5" ht="15.75">
      <c r="A660" s="26"/>
      <c r="B660" s="32"/>
      <c r="C660" s="32"/>
      <c r="D660" s="32"/>
      <c r="E660" s="32"/>
    </row>
    <row r="661" spans="1:5" ht="15.75">
      <c r="A661" s="26"/>
      <c r="B661" s="66"/>
      <c r="C661" s="66"/>
      <c r="D661" s="66"/>
      <c r="E661" s="66"/>
    </row>
    <row r="662" ht="15.75">
      <c r="A662" s="26"/>
    </row>
    <row r="663" ht="15.75">
      <c r="A663" s="26"/>
    </row>
    <row r="664" ht="15.75">
      <c r="A664" s="26"/>
    </row>
    <row r="665" ht="15.75">
      <c r="A665" s="26"/>
    </row>
    <row r="666" ht="15.75">
      <c r="A666" s="26"/>
    </row>
    <row r="667" ht="15.75">
      <c r="A667" s="32"/>
    </row>
    <row r="668" ht="15.75">
      <c r="A668" s="66"/>
    </row>
    <row r="669" spans="2:5" ht="15.75">
      <c r="B669" s="10"/>
      <c r="C669" s="10"/>
      <c r="D669" s="10"/>
      <c r="E669" s="10"/>
    </row>
    <row r="670" spans="2:5" ht="15.75">
      <c r="B670" s="8"/>
      <c r="C670" s="8"/>
      <c r="D670" s="8"/>
      <c r="E670" s="8"/>
    </row>
    <row r="676" ht="15.75">
      <c r="A676" s="10"/>
    </row>
    <row r="677" ht="15.75">
      <c r="A677" s="8"/>
    </row>
    <row r="678" spans="2:5" ht="15.75">
      <c r="B678" s="10"/>
      <c r="C678" s="10"/>
      <c r="D678" s="10"/>
      <c r="E678" s="10"/>
    </row>
    <row r="679" spans="2:5" ht="15.75">
      <c r="B679" s="8"/>
      <c r="C679" s="8"/>
      <c r="D679" s="8"/>
      <c r="E679" s="8"/>
    </row>
    <row r="685" ht="15.75">
      <c r="A685" s="10"/>
    </row>
    <row r="686" ht="15.75">
      <c r="A686" s="8"/>
    </row>
    <row r="687" spans="2:5" ht="15.75">
      <c r="B687" s="10"/>
      <c r="C687" s="10"/>
      <c r="D687" s="10"/>
      <c r="E687" s="10"/>
    </row>
    <row r="688" spans="2:5" ht="15.75">
      <c r="B688" s="8"/>
      <c r="C688" s="8"/>
      <c r="D688" s="8"/>
      <c r="E688" s="8"/>
    </row>
    <row r="694" ht="15.75">
      <c r="A694" s="10"/>
    </row>
    <row r="695" ht="15.75">
      <c r="A695" s="8"/>
    </row>
    <row r="696" spans="2:5" ht="15.75">
      <c r="B696" s="10"/>
      <c r="C696" s="10"/>
      <c r="D696" s="10"/>
      <c r="E696" s="10"/>
    </row>
    <row r="697" spans="2:5" ht="15.75">
      <c r="B697" s="8"/>
      <c r="C697" s="8"/>
      <c r="D697" s="8"/>
      <c r="E697" s="8"/>
    </row>
    <row r="703" ht="15.75">
      <c r="A703" s="10"/>
    </row>
    <row r="704" ht="15.75">
      <c r="A704" s="8"/>
    </row>
    <row r="708" spans="2:5" ht="15.75">
      <c r="B708" s="10"/>
      <c r="C708" s="10"/>
      <c r="D708" s="10"/>
      <c r="E708" s="10"/>
    </row>
    <row r="709" spans="2:5" ht="15.75">
      <c r="B709" s="8"/>
      <c r="C709" s="8"/>
      <c r="D709" s="8"/>
      <c r="E709" s="8"/>
    </row>
    <row r="715" ht="15.75">
      <c r="A715" s="10"/>
    </row>
    <row r="716" ht="15.75">
      <c r="A716" s="8"/>
    </row>
    <row r="720" spans="2:5" ht="15.75">
      <c r="B720" s="10"/>
      <c r="C720" s="10"/>
      <c r="D720" s="10"/>
      <c r="E720" s="10"/>
    </row>
    <row r="721" spans="2:5" ht="15.75">
      <c r="B721" s="8"/>
      <c r="C721" s="8"/>
      <c r="D721" s="8"/>
      <c r="E721" s="8"/>
    </row>
    <row r="727" ht="15.75">
      <c r="A727" s="10"/>
    </row>
    <row r="728" ht="15.75">
      <c r="A728" s="8"/>
    </row>
    <row r="729" spans="2:5" ht="15.75">
      <c r="B729" s="10"/>
      <c r="C729" s="10"/>
      <c r="D729" s="10"/>
      <c r="E729" s="10"/>
    </row>
    <row r="730" spans="2:5" ht="15.75">
      <c r="B730" s="8"/>
      <c r="C730" s="8"/>
      <c r="D730" s="8"/>
      <c r="E730" s="8"/>
    </row>
    <row r="736" ht="15.75">
      <c r="A736" s="10"/>
    </row>
    <row r="737" ht="15.75">
      <c r="A737" s="8"/>
    </row>
    <row r="738" spans="2:5" ht="15.75">
      <c r="B738" s="10"/>
      <c r="C738" s="10"/>
      <c r="D738" s="10"/>
      <c r="E738" s="10"/>
    </row>
    <row r="739" spans="2:5" ht="15.75">
      <c r="B739" s="8"/>
      <c r="C739" s="8"/>
      <c r="D739" s="8"/>
      <c r="E739" s="8"/>
    </row>
    <row r="745" ht="15.75">
      <c r="A745" s="10"/>
    </row>
    <row r="746" ht="15.75">
      <c r="A746" s="8"/>
    </row>
    <row r="747" spans="2:5" ht="15.75">
      <c r="B747" s="10"/>
      <c r="C747" s="10"/>
      <c r="D747" s="10"/>
      <c r="E747" s="10"/>
    </row>
    <row r="748" spans="2:5" ht="15.75">
      <c r="B748" s="8"/>
      <c r="C748" s="8"/>
      <c r="D748" s="8"/>
      <c r="E748" s="8"/>
    </row>
    <row r="754" ht="15.75">
      <c r="A754" s="10"/>
    </row>
    <row r="755" ht="15.75">
      <c r="A755" s="8"/>
    </row>
    <row r="756" spans="2:5" ht="15.75">
      <c r="B756" s="10"/>
      <c r="C756" s="10"/>
      <c r="D756" s="10"/>
      <c r="E756" s="10"/>
    </row>
    <row r="757" spans="2:5" ht="15.75">
      <c r="B757" s="8"/>
      <c r="C757" s="8"/>
      <c r="D757" s="8"/>
      <c r="E757" s="8"/>
    </row>
    <row r="763" ht="15.75">
      <c r="A763" s="10"/>
    </row>
    <row r="764" ht="15.75">
      <c r="A764" s="8"/>
    </row>
    <row r="765" spans="2:5" ht="15.75">
      <c r="B765" s="10"/>
      <c r="C765" s="10"/>
      <c r="D765" s="10"/>
      <c r="E765" s="10"/>
    </row>
    <row r="766" spans="2:5" ht="15.75">
      <c r="B766" s="8"/>
      <c r="C766" s="8"/>
      <c r="D766" s="8"/>
      <c r="E766" s="8"/>
    </row>
    <row r="772" ht="15.75">
      <c r="A772" s="10"/>
    </row>
    <row r="773" ht="15.75">
      <c r="A773" s="8"/>
    </row>
    <row r="774" spans="2:5" ht="15.75">
      <c r="B774" s="10"/>
      <c r="C774" s="10"/>
      <c r="D774" s="10"/>
      <c r="E774" s="10"/>
    </row>
    <row r="775" spans="2:5" ht="15.75">
      <c r="B775" s="8"/>
      <c r="C775" s="8"/>
      <c r="D775" s="8"/>
      <c r="E775" s="8"/>
    </row>
    <row r="781" ht="15.75">
      <c r="A781" s="10"/>
    </row>
    <row r="782" ht="15.75">
      <c r="A782" s="8"/>
    </row>
    <row r="783" spans="2:5" ht="15.75">
      <c r="B783" s="10"/>
      <c r="C783" s="10"/>
      <c r="D783" s="10"/>
      <c r="E783" s="10"/>
    </row>
    <row r="784" spans="2:5" ht="15.75">
      <c r="B784" s="8"/>
      <c r="C784" s="8"/>
      <c r="D784" s="8"/>
      <c r="E784" s="8"/>
    </row>
    <row r="790" ht="15.75">
      <c r="A790" s="10"/>
    </row>
    <row r="791" ht="15.75">
      <c r="A791" s="8"/>
    </row>
    <row r="792" spans="2:5" ht="15.75">
      <c r="B792" s="10"/>
      <c r="C792" s="10"/>
      <c r="D792" s="10"/>
      <c r="E792" s="10"/>
    </row>
    <row r="793" spans="2:5" ht="15.75">
      <c r="B793" s="8"/>
      <c r="C793" s="8"/>
      <c r="D793" s="8"/>
      <c r="E793" s="8"/>
    </row>
    <row r="799" ht="15.75">
      <c r="A799" s="10"/>
    </row>
    <row r="800" ht="15.75">
      <c r="A800" s="8"/>
    </row>
    <row r="801" spans="2:5" ht="15.75">
      <c r="B801" s="10"/>
      <c r="C801" s="10"/>
      <c r="D801" s="10"/>
      <c r="E801" s="10"/>
    </row>
    <row r="802" spans="2:5" ht="15.75">
      <c r="B802" s="8"/>
      <c r="C802" s="8"/>
      <c r="D802" s="8"/>
      <c r="E802" s="8"/>
    </row>
    <row r="808" ht="15.75">
      <c r="A808" s="10"/>
    </row>
    <row r="809" ht="15.75">
      <c r="A809" s="8"/>
    </row>
    <row r="810" spans="2:5" ht="15.75">
      <c r="B810" s="10"/>
      <c r="C810" s="10"/>
      <c r="D810" s="10"/>
      <c r="E810" s="10"/>
    </row>
    <row r="811" spans="2:5" ht="15.75">
      <c r="B811" s="8"/>
      <c r="C811" s="8"/>
      <c r="D811" s="8"/>
      <c r="E811" s="8"/>
    </row>
    <row r="817" ht="15.75">
      <c r="A817" s="10"/>
    </row>
    <row r="818" ht="15.75">
      <c r="A818" s="8"/>
    </row>
    <row r="819" spans="2:5" ht="15.75">
      <c r="B819" s="10"/>
      <c r="C819" s="10"/>
      <c r="D819" s="10"/>
      <c r="E819" s="10"/>
    </row>
    <row r="820" spans="2:5" ht="15.75">
      <c r="B820" s="8"/>
      <c r="C820" s="8"/>
      <c r="D820" s="8"/>
      <c r="E820" s="8"/>
    </row>
    <row r="826" ht="15.75">
      <c r="A826" s="10"/>
    </row>
    <row r="827" ht="15.75">
      <c r="A827" s="8"/>
    </row>
    <row r="828" spans="2:5" ht="15.75">
      <c r="B828" s="10"/>
      <c r="C828" s="10"/>
      <c r="D828" s="10"/>
      <c r="E828" s="10"/>
    </row>
    <row r="829" spans="2:5" ht="15.75">
      <c r="B829" s="8"/>
      <c r="C829" s="8"/>
      <c r="D829" s="8"/>
      <c r="E829" s="8"/>
    </row>
    <row r="835" ht="15.75">
      <c r="A835" s="10"/>
    </row>
    <row r="836" ht="15.75">
      <c r="A836" s="8"/>
    </row>
    <row r="837" spans="2:5" ht="15.75">
      <c r="B837" s="10"/>
      <c r="C837" s="10"/>
      <c r="D837" s="10"/>
      <c r="E837" s="10"/>
    </row>
    <row r="838" spans="2:5" ht="15.75">
      <c r="B838" s="8"/>
      <c r="C838" s="8"/>
      <c r="D838" s="8"/>
      <c r="E838" s="8"/>
    </row>
    <row r="844" ht="15.75">
      <c r="A844" s="10"/>
    </row>
    <row r="845" ht="15.75">
      <c r="A845" s="8"/>
    </row>
    <row r="846" spans="2:5" ht="15.75">
      <c r="B846" s="10"/>
      <c r="C846" s="10"/>
      <c r="D846" s="10"/>
      <c r="E846" s="10"/>
    </row>
    <row r="847" spans="2:5" ht="15.75">
      <c r="B847" s="8"/>
      <c r="C847" s="8"/>
      <c r="D847" s="8"/>
      <c r="E847" s="8"/>
    </row>
    <row r="853" ht="15.75">
      <c r="A853" s="10"/>
    </row>
    <row r="854" ht="15.75">
      <c r="A854" s="8"/>
    </row>
    <row r="855" spans="2:5" ht="15.75">
      <c r="B855" s="10"/>
      <c r="C855" s="10"/>
      <c r="D855" s="10"/>
      <c r="E855" s="10"/>
    </row>
    <row r="856" spans="2:5" ht="15.75">
      <c r="B856" s="8"/>
      <c r="C856" s="8"/>
      <c r="D856" s="8"/>
      <c r="E856" s="8"/>
    </row>
    <row r="862" ht="15.75">
      <c r="A862" s="10"/>
    </row>
    <row r="863" ht="15.75">
      <c r="A863" s="8"/>
    </row>
    <row r="864" spans="2:5" ht="15.75">
      <c r="B864" s="10"/>
      <c r="C864" s="10"/>
      <c r="D864" s="10"/>
      <c r="E864" s="10"/>
    </row>
    <row r="865" spans="2:5" ht="15.75">
      <c r="B865" s="8"/>
      <c r="C865" s="8"/>
      <c r="D865" s="8"/>
      <c r="E865" s="8"/>
    </row>
    <row r="871" ht="15.75">
      <c r="A871" s="10"/>
    </row>
    <row r="872" ht="15.75">
      <c r="A872" s="8"/>
    </row>
    <row r="873" spans="2:5" ht="15.75">
      <c r="B873" s="10"/>
      <c r="C873" s="10"/>
      <c r="D873" s="10"/>
      <c r="E873" s="10"/>
    </row>
    <row r="874" spans="2:5" ht="15.75">
      <c r="B874" s="8"/>
      <c r="C874" s="8"/>
      <c r="D874" s="8"/>
      <c r="E874" s="8"/>
    </row>
    <row r="880" ht="15.75">
      <c r="A880" s="10"/>
    </row>
    <row r="881" ht="15.75">
      <c r="A881" s="8"/>
    </row>
    <row r="885" spans="2:5" ht="15.75">
      <c r="B885" s="10"/>
      <c r="C885" s="10"/>
      <c r="D885" s="10"/>
      <c r="E885" s="10"/>
    </row>
    <row r="886" spans="2:5" ht="15.75">
      <c r="B886" s="8"/>
      <c r="C886" s="8"/>
      <c r="D886" s="8"/>
      <c r="E886" s="8"/>
    </row>
    <row r="892" ht="15.75">
      <c r="A892" s="10"/>
    </row>
    <row r="893" ht="15.75">
      <c r="A893" s="8"/>
    </row>
    <row r="896" spans="2:5" ht="15.75">
      <c r="B896" s="10"/>
      <c r="C896" s="10"/>
      <c r="D896" s="10"/>
      <c r="E896" s="10"/>
    </row>
    <row r="897" spans="2:5" ht="15.75">
      <c r="B897" s="8"/>
      <c r="C897" s="8"/>
      <c r="D897" s="8"/>
      <c r="E897" s="8"/>
    </row>
    <row r="903" ht="15.75">
      <c r="A903" s="10"/>
    </row>
    <row r="904" ht="15.75">
      <c r="A904" s="8"/>
    </row>
    <row r="908" spans="2:5" ht="15.75">
      <c r="B908" s="10"/>
      <c r="C908" s="10"/>
      <c r="D908" s="10"/>
      <c r="E908" s="10"/>
    </row>
    <row r="909" spans="2:5" ht="15.75">
      <c r="B909" s="8"/>
      <c r="C909" s="8"/>
      <c r="D909" s="8"/>
      <c r="E909" s="8"/>
    </row>
    <row r="915" ht="15.75">
      <c r="A915" s="10"/>
    </row>
    <row r="916" ht="15.75">
      <c r="A916" s="8"/>
    </row>
    <row r="920" spans="2:5" ht="15.75">
      <c r="B920" s="10"/>
      <c r="C920" s="10"/>
      <c r="D920" s="10"/>
      <c r="E920" s="10"/>
    </row>
    <row r="921" spans="2:5" ht="15.75">
      <c r="B921" s="8"/>
      <c r="C921" s="8"/>
      <c r="D921" s="8"/>
      <c r="E921" s="8"/>
    </row>
    <row r="927" ht="15.75">
      <c r="A927" s="10"/>
    </row>
    <row r="928" ht="15.75">
      <c r="A928" s="8"/>
    </row>
    <row r="932" spans="2:5" ht="15.75">
      <c r="B932" s="10"/>
      <c r="C932" s="10"/>
      <c r="D932" s="10"/>
      <c r="E932" s="10"/>
    </row>
    <row r="933" spans="2:5" ht="15.75">
      <c r="B933" s="8"/>
      <c r="C933" s="8"/>
      <c r="D933" s="8"/>
      <c r="E933" s="8"/>
    </row>
    <row r="939" ht="15.75">
      <c r="A939" s="10"/>
    </row>
    <row r="940" ht="15.75">
      <c r="A940" s="8"/>
    </row>
    <row r="944" spans="2:5" ht="15.75">
      <c r="B944" s="10"/>
      <c r="C944" s="10"/>
      <c r="D944" s="10"/>
      <c r="E944" s="10"/>
    </row>
    <row r="945" spans="2:5" ht="15.75">
      <c r="B945" s="8"/>
      <c r="C945" s="8"/>
      <c r="D945" s="8"/>
      <c r="E945" s="8"/>
    </row>
    <row r="951" ht="15.75">
      <c r="A951" s="10"/>
    </row>
    <row r="952" ht="15.75">
      <c r="A952" s="8"/>
    </row>
    <row r="956" spans="2:5" ht="15.75">
      <c r="B956" s="10"/>
      <c r="C956" s="10"/>
      <c r="D956" s="10"/>
      <c r="E956" s="10"/>
    </row>
    <row r="957" spans="2:5" ht="15.75">
      <c r="B957" s="8"/>
      <c r="C957" s="8"/>
      <c r="D957" s="8"/>
      <c r="E957" s="8"/>
    </row>
    <row r="963" ht="15.75">
      <c r="A963" s="10"/>
    </row>
    <row r="964" ht="15.75">
      <c r="A964" s="8"/>
    </row>
    <row r="968" spans="2:5" ht="15.75">
      <c r="B968" s="10"/>
      <c r="C968" s="10"/>
      <c r="D968" s="10"/>
      <c r="E968" s="10"/>
    </row>
    <row r="969" spans="2:5" ht="15.75">
      <c r="B969" s="8"/>
      <c r="C969" s="8"/>
      <c r="D969" s="8"/>
      <c r="E969" s="8"/>
    </row>
    <row r="975" ht="15.75">
      <c r="A975" s="10"/>
    </row>
    <row r="976" ht="15.75">
      <c r="A976" s="8"/>
    </row>
    <row r="979" spans="2:5" ht="15.75">
      <c r="B979" s="10"/>
      <c r="C979" s="10"/>
      <c r="D979" s="10"/>
      <c r="E979" s="10"/>
    </row>
    <row r="980" spans="2:5" ht="15.75">
      <c r="B980" s="8"/>
      <c r="C980" s="8"/>
      <c r="D980" s="8"/>
      <c r="E980" s="8"/>
    </row>
    <row r="986" ht="15.75">
      <c r="A986" s="10"/>
    </row>
    <row r="987" ht="15.75">
      <c r="A987" s="8"/>
    </row>
    <row r="990" spans="2:5" ht="15.75">
      <c r="B990" s="10"/>
      <c r="C990" s="10"/>
      <c r="D990" s="10"/>
      <c r="E990" s="10"/>
    </row>
    <row r="991" spans="2:5" ht="15.75">
      <c r="B991" s="8"/>
      <c r="C991" s="8"/>
      <c r="D991" s="8"/>
      <c r="E991" s="8"/>
    </row>
    <row r="997" ht="15.75">
      <c r="A997" s="10"/>
    </row>
    <row r="998" ht="15.75">
      <c r="A998" s="8"/>
    </row>
    <row r="1001" spans="2:5" ht="15.75">
      <c r="B1001" s="10"/>
      <c r="C1001" s="10"/>
      <c r="D1001" s="10"/>
      <c r="E1001" s="10"/>
    </row>
    <row r="1002" spans="2:5" ht="15.75">
      <c r="B1002" s="8"/>
      <c r="C1002" s="8"/>
      <c r="D1002" s="8"/>
      <c r="E1002" s="8"/>
    </row>
    <row r="1008" ht="15.75">
      <c r="A1008" s="10"/>
    </row>
    <row r="1009" ht="15.75">
      <c r="A1009" s="8"/>
    </row>
    <row r="1013" spans="2:5" ht="15.75">
      <c r="B1013" s="10"/>
      <c r="C1013" s="10"/>
      <c r="D1013" s="10"/>
      <c r="E1013" s="10"/>
    </row>
    <row r="1014" spans="2:5" ht="15.75">
      <c r="B1014" s="8"/>
      <c r="C1014" s="8"/>
      <c r="D1014" s="8"/>
      <c r="E1014" s="8"/>
    </row>
    <row r="1020" ht="15.75">
      <c r="A1020" s="10"/>
    </row>
    <row r="1021" ht="15.75">
      <c r="A1021" s="8"/>
    </row>
    <row r="1025" spans="2:5" ht="15.75">
      <c r="B1025" s="10"/>
      <c r="C1025" s="10"/>
      <c r="D1025" s="10"/>
      <c r="E1025" s="10"/>
    </row>
    <row r="1026" spans="2:5" ht="15.75">
      <c r="B1026" s="8"/>
      <c r="C1026" s="8"/>
      <c r="D1026" s="8"/>
      <c r="E1026" s="8"/>
    </row>
    <row r="1032" ht="15.75">
      <c r="A1032" s="10"/>
    </row>
    <row r="1033" ht="15.75">
      <c r="A1033" s="8"/>
    </row>
    <row r="1037" spans="2:5" ht="15.75">
      <c r="B1037" s="10"/>
      <c r="C1037" s="10"/>
      <c r="D1037" s="10"/>
      <c r="E1037" s="10"/>
    </row>
    <row r="1038" spans="2:5" ht="15.75">
      <c r="B1038" s="8"/>
      <c r="C1038" s="8"/>
      <c r="D1038" s="8"/>
      <c r="E1038" s="8"/>
    </row>
    <row r="1044" ht="15.75">
      <c r="A1044" s="10"/>
    </row>
    <row r="1045" ht="15.75">
      <c r="A1045" s="8"/>
    </row>
    <row r="1046" spans="2:5" ht="15.75">
      <c r="B1046" s="10"/>
      <c r="C1046" s="10"/>
      <c r="D1046" s="10"/>
      <c r="E1046" s="10"/>
    </row>
    <row r="1047" spans="2:5" ht="15.75">
      <c r="B1047" s="8"/>
      <c r="C1047" s="8"/>
      <c r="D1047" s="8"/>
      <c r="E1047" s="8"/>
    </row>
    <row r="1053" ht="15.75">
      <c r="A1053" s="10"/>
    </row>
    <row r="1054" ht="15.75">
      <c r="A1054" s="8"/>
    </row>
    <row r="1057" spans="2:5" ht="15.75">
      <c r="B1057" s="10"/>
      <c r="C1057" s="10"/>
      <c r="D1057" s="10"/>
      <c r="E1057" s="10"/>
    </row>
    <row r="1058" spans="2:5" ht="15.75">
      <c r="B1058" s="8"/>
      <c r="C1058" s="8"/>
      <c r="D1058" s="8"/>
      <c r="E1058" s="8"/>
    </row>
    <row r="1064" ht="15.75">
      <c r="A1064" s="10"/>
    </row>
    <row r="1065" ht="15.75">
      <c r="A1065" s="8"/>
    </row>
    <row r="1069" spans="2:5" ht="15.75">
      <c r="B1069" s="10"/>
      <c r="C1069" s="10"/>
      <c r="D1069" s="10"/>
      <c r="E1069" s="10"/>
    </row>
    <row r="1070" spans="2:5" ht="15.75">
      <c r="B1070" s="8"/>
      <c r="C1070" s="8"/>
      <c r="D1070" s="8"/>
      <c r="E1070" s="8"/>
    </row>
    <row r="1076" ht="15.75">
      <c r="A1076" s="10"/>
    </row>
    <row r="1077" ht="15.75">
      <c r="A1077" s="8"/>
    </row>
    <row r="1081" spans="2:5" ht="15.75">
      <c r="B1081" s="10"/>
      <c r="C1081" s="10"/>
      <c r="D1081" s="10"/>
      <c r="E1081" s="10"/>
    </row>
    <row r="1082" spans="2:5" ht="15.75">
      <c r="B1082" s="8"/>
      <c r="C1082" s="8"/>
      <c r="D1082" s="8"/>
      <c r="E1082" s="8"/>
    </row>
    <row r="1088" ht="15.75">
      <c r="A1088" s="10"/>
    </row>
    <row r="1089" ht="15.75">
      <c r="A1089" s="8"/>
    </row>
    <row r="1093" spans="2:5" ht="15.75">
      <c r="B1093" s="10"/>
      <c r="C1093" s="10"/>
      <c r="D1093" s="10"/>
      <c r="E1093" s="10"/>
    </row>
    <row r="1094" spans="2:5" ht="15.75">
      <c r="B1094" s="8"/>
      <c r="C1094" s="8"/>
      <c r="D1094" s="8"/>
      <c r="E1094" s="8"/>
    </row>
    <row r="1100" ht="15.75">
      <c r="A1100" s="10"/>
    </row>
    <row r="1101" ht="15.75">
      <c r="A1101" s="8"/>
    </row>
    <row r="1105" spans="2:5" ht="15.75">
      <c r="B1105" s="10"/>
      <c r="C1105" s="10"/>
      <c r="D1105" s="10"/>
      <c r="E1105" s="10"/>
    </row>
    <row r="1112" ht="15.75">
      <c r="A1112" s="10"/>
    </row>
    <row r="1117" spans="2:5" ht="15.75">
      <c r="B1117" s="10"/>
      <c r="C1117" s="10"/>
      <c r="D1117" s="10"/>
      <c r="E1117" s="10"/>
    </row>
    <row r="1124" ht="15.75">
      <c r="A1124" s="10"/>
    </row>
    <row r="1129" spans="2:5" ht="15.75">
      <c r="B1129" s="10"/>
      <c r="C1129" s="10"/>
      <c r="D1129" s="10"/>
      <c r="E1129" s="10"/>
    </row>
    <row r="1136" ht="15.75">
      <c r="A1136" s="10"/>
    </row>
    <row r="1141" spans="2:5" ht="15.75">
      <c r="B1141" s="10"/>
      <c r="C1141" s="10"/>
      <c r="D1141" s="10"/>
      <c r="E1141" s="10"/>
    </row>
    <row r="1148" ht="15.75">
      <c r="A1148" s="10"/>
    </row>
    <row r="1149" spans="2:5" ht="15.75">
      <c r="B1149" s="10"/>
      <c r="C1149" s="10"/>
      <c r="D1149" s="10"/>
      <c r="E1149" s="10"/>
    </row>
    <row r="1156" ht="15.75">
      <c r="A1156" s="10"/>
    </row>
    <row r="1161" spans="2:5" ht="15.75">
      <c r="B1161" s="10"/>
      <c r="C1161" s="10"/>
      <c r="D1161" s="10"/>
      <c r="E1161" s="10"/>
    </row>
    <row r="1168" ht="15.75">
      <c r="A1168" s="10"/>
    </row>
    <row r="1173" spans="2:5" ht="15.75">
      <c r="B1173" s="10"/>
      <c r="C1173" s="10"/>
      <c r="D1173" s="10"/>
      <c r="E1173" s="10"/>
    </row>
    <row r="1180" ht="15.75">
      <c r="A1180" s="10"/>
    </row>
    <row r="1205" spans="2:5" ht="15.75">
      <c r="B1205" s="10"/>
      <c r="C1205" s="10"/>
      <c r="D1205" s="10"/>
      <c r="E1205" s="10"/>
    </row>
    <row r="1206" spans="2:5" ht="15.75">
      <c r="B1206" s="8"/>
      <c r="C1206" s="8"/>
      <c r="D1206" s="8"/>
      <c r="E1206" s="8"/>
    </row>
    <row r="1212" ht="15.75">
      <c r="A1212" s="10"/>
    </row>
    <row r="1213" ht="15.75">
      <c r="A1213" s="8"/>
    </row>
    <row r="1217" spans="2:5" ht="15.75">
      <c r="B1217" s="10"/>
      <c r="C1217" s="10"/>
      <c r="D1217" s="10"/>
      <c r="E1217" s="10"/>
    </row>
    <row r="1218" spans="2:5" ht="15.75">
      <c r="B1218" s="8"/>
      <c r="C1218" s="8"/>
      <c r="D1218" s="8"/>
      <c r="E1218" s="8"/>
    </row>
    <row r="1224" ht="15.75">
      <c r="A1224" s="10"/>
    </row>
    <row r="1225" ht="15.75">
      <c r="A1225" s="8"/>
    </row>
    <row r="1229" spans="2:5" ht="15.75">
      <c r="B1229" s="10"/>
      <c r="C1229" s="10"/>
      <c r="D1229" s="10"/>
      <c r="E1229" s="10"/>
    </row>
    <row r="1236" ht="15.75">
      <c r="A1236" s="10"/>
    </row>
    <row r="1242" spans="2:5" ht="15.75">
      <c r="B1242" s="8"/>
      <c r="C1242" s="8"/>
      <c r="D1242" s="8"/>
      <c r="E1242" s="8"/>
    </row>
    <row r="1243" spans="2:5" ht="15.75">
      <c r="B1243" s="8"/>
      <c r="C1243" s="8"/>
      <c r="D1243" s="8"/>
      <c r="E1243" s="8"/>
    </row>
    <row r="1244" spans="2:5" ht="15.75">
      <c r="B1244" s="8"/>
      <c r="C1244" s="8"/>
      <c r="D1244" s="8"/>
      <c r="E1244" s="8"/>
    </row>
    <row r="1245" spans="2:5" ht="15.75">
      <c r="B1245" s="8"/>
      <c r="C1245" s="8"/>
      <c r="D1245" s="8"/>
      <c r="E1245" s="8"/>
    </row>
    <row r="1246" spans="2:5" ht="15.75">
      <c r="B1246" s="8"/>
      <c r="C1246" s="8"/>
      <c r="D1246" s="8"/>
      <c r="E1246" s="8"/>
    </row>
    <row r="1249" ht="15.75">
      <c r="A1249" s="8"/>
    </row>
    <row r="1250" ht="15.75">
      <c r="A1250" s="8"/>
    </row>
    <row r="1251" ht="15.75">
      <c r="A1251" s="8"/>
    </row>
    <row r="1252" ht="15.75">
      <c r="A1252" s="8"/>
    </row>
    <row r="1253" ht="15.75">
      <c r="A1253" s="8"/>
    </row>
    <row r="1264" spans="2:5" ht="15.75">
      <c r="B1264" s="10"/>
      <c r="C1264" s="10"/>
      <c r="D1264" s="10"/>
      <c r="E1264" s="10"/>
    </row>
    <row r="1265" spans="2:5" ht="15.75">
      <c r="B1265" s="8"/>
      <c r="C1265" s="8"/>
      <c r="D1265" s="8"/>
      <c r="E1265" s="8"/>
    </row>
    <row r="1269" spans="2:5" ht="15.75">
      <c r="B1269" s="10"/>
      <c r="C1269" s="10"/>
      <c r="D1269" s="10"/>
      <c r="E1269" s="10"/>
    </row>
    <row r="1270" spans="2:5" ht="15.75">
      <c r="B1270" s="10"/>
      <c r="C1270" s="10"/>
      <c r="D1270" s="10"/>
      <c r="E1270" s="10"/>
    </row>
    <row r="1271" ht="15.75">
      <c r="A1271" s="10"/>
    </row>
    <row r="1272" ht="15.75">
      <c r="A1272" s="8"/>
    </row>
    <row r="1274" spans="2:5" ht="15.75">
      <c r="B1274" s="10"/>
      <c r="C1274" s="10"/>
      <c r="D1274" s="10"/>
      <c r="E1274" s="10"/>
    </row>
    <row r="1276" ht="15.75">
      <c r="A1276" s="10"/>
    </row>
    <row r="1277" ht="15.75">
      <c r="A1277" s="10"/>
    </row>
    <row r="1279" spans="2:5" ht="15.75">
      <c r="B1279" s="10"/>
      <c r="C1279" s="10"/>
      <c r="D1279" s="10"/>
      <c r="E1279" s="10"/>
    </row>
    <row r="1281" ht="15.75">
      <c r="A1281" s="10"/>
    </row>
    <row r="1286" spans="1:5" ht="15.75">
      <c r="A1286" s="10"/>
      <c r="B1286" s="10"/>
      <c r="C1286" s="10"/>
      <c r="D1286" s="10"/>
      <c r="E1286" s="10"/>
    </row>
    <row r="1291" spans="2:5" ht="15.75">
      <c r="B1291" s="10"/>
      <c r="C1291" s="10"/>
      <c r="D1291" s="10"/>
      <c r="E1291" s="10"/>
    </row>
    <row r="1293" ht="15.75">
      <c r="A1293" s="10"/>
    </row>
    <row r="1298" ht="15.75">
      <c r="A1298" s="10"/>
    </row>
    <row r="1300" spans="2:5" ht="15.75">
      <c r="B1300" s="10"/>
      <c r="C1300" s="10"/>
      <c r="D1300" s="10"/>
      <c r="E1300" s="10"/>
    </row>
    <row r="1307" spans="1:5" ht="15.75">
      <c r="A1307" s="10"/>
      <c r="B1307" s="10"/>
      <c r="C1307" s="10"/>
      <c r="D1307" s="10"/>
      <c r="E1307" s="10"/>
    </row>
    <row r="1308" spans="2:5" ht="15.75">
      <c r="B1308" s="8"/>
      <c r="C1308" s="8"/>
      <c r="D1308" s="8"/>
      <c r="E1308" s="8"/>
    </row>
    <row r="1312" spans="2:5" ht="15.75">
      <c r="B1312" s="10"/>
      <c r="C1312" s="10"/>
      <c r="D1312" s="10"/>
      <c r="E1312" s="10"/>
    </row>
    <row r="1313" spans="2:5" ht="15.75">
      <c r="B1313" s="8"/>
      <c r="C1313" s="8"/>
      <c r="D1313" s="8"/>
      <c r="E1313" s="8"/>
    </row>
    <row r="1314" ht="15.75">
      <c r="A1314" s="10"/>
    </row>
    <row r="1315" ht="15.75">
      <c r="A1315" s="8"/>
    </row>
    <row r="1317" spans="2:5" ht="15.75">
      <c r="B1317" s="10"/>
      <c r="C1317" s="10"/>
      <c r="D1317" s="10"/>
      <c r="E1317" s="10"/>
    </row>
    <row r="1318" spans="2:5" ht="15.75">
      <c r="B1318" s="8"/>
      <c r="C1318" s="8"/>
      <c r="D1318" s="8"/>
      <c r="E1318" s="8"/>
    </row>
    <row r="1319" ht="15.75">
      <c r="A1319" s="10"/>
    </row>
    <row r="1320" ht="15.75">
      <c r="A1320" s="8"/>
    </row>
    <row r="1322" spans="2:5" ht="15.75">
      <c r="B1322" s="10"/>
      <c r="C1322" s="10"/>
      <c r="D1322" s="10"/>
      <c r="E1322" s="10"/>
    </row>
    <row r="1324" ht="15.75">
      <c r="A1324" s="10"/>
    </row>
    <row r="1325" ht="15.75">
      <c r="A1325" s="8"/>
    </row>
    <row r="1329" ht="15.75">
      <c r="A1329" s="10"/>
    </row>
    <row r="1377" spans="2:5" ht="15.75">
      <c r="B1377" s="8"/>
      <c r="C1377" s="8"/>
      <c r="D1377" s="8"/>
      <c r="E1377" s="8"/>
    </row>
    <row r="1384" ht="15.75">
      <c r="A1384" s="8"/>
    </row>
    <row r="1457" spans="2:5" ht="15.75">
      <c r="B1457" s="118"/>
      <c r="C1457" s="118"/>
      <c r="D1457" s="118"/>
      <c r="E1457" s="118"/>
    </row>
    <row r="1458" spans="2:5" ht="15.75">
      <c r="B1458" s="118"/>
      <c r="C1458" s="118"/>
      <c r="D1458" s="118"/>
      <c r="E1458" s="118"/>
    </row>
    <row r="1459" spans="2:5" ht="15.75">
      <c r="B1459" s="118"/>
      <c r="C1459" s="118"/>
      <c r="D1459" s="118"/>
      <c r="E1459" s="118"/>
    </row>
    <row r="1460" spans="2:5" ht="15.75">
      <c r="B1460" s="118"/>
      <c r="C1460" s="118"/>
      <c r="D1460" s="118"/>
      <c r="E1460" s="118"/>
    </row>
    <row r="1461" spans="2:5" ht="15.75">
      <c r="B1461" s="118"/>
      <c r="C1461" s="118"/>
      <c r="D1461" s="118"/>
      <c r="E1461" s="118"/>
    </row>
    <row r="1462" spans="2:5" ht="15.75">
      <c r="B1462" s="118"/>
      <c r="C1462" s="118"/>
      <c r="D1462" s="118"/>
      <c r="E1462" s="118"/>
    </row>
    <row r="1463" spans="2:5" ht="15.75">
      <c r="B1463" s="118"/>
      <c r="C1463" s="118"/>
      <c r="D1463" s="118"/>
      <c r="E1463" s="118"/>
    </row>
    <row r="1464" spans="1:5" ht="15.75">
      <c r="A1464" s="118"/>
      <c r="B1464" s="118"/>
      <c r="C1464" s="118"/>
      <c r="D1464" s="118"/>
      <c r="E1464" s="118"/>
    </row>
    <row r="1465" spans="1:5" ht="15.75">
      <c r="A1465" s="118"/>
      <c r="B1465" s="118"/>
      <c r="C1465" s="118"/>
      <c r="D1465" s="118"/>
      <c r="E1465" s="118"/>
    </row>
    <row r="1466" spans="1:5" ht="15.75">
      <c r="A1466" s="118"/>
      <c r="B1466" s="118"/>
      <c r="C1466" s="118"/>
      <c r="D1466" s="118"/>
      <c r="E1466" s="118"/>
    </row>
    <row r="1467" spans="1:5" ht="15.75">
      <c r="A1467" s="118"/>
      <c r="B1467" s="118"/>
      <c r="C1467" s="118"/>
      <c r="D1467" s="118"/>
      <c r="E1467" s="118"/>
    </row>
    <row r="1468" ht="15.75">
      <c r="A1468" s="118"/>
    </row>
    <row r="1469" ht="15.75">
      <c r="A1469" s="118"/>
    </row>
    <row r="1470" spans="1:5" ht="15.75">
      <c r="A1470" s="118"/>
      <c r="B1470" s="8"/>
      <c r="C1470" s="8"/>
      <c r="D1470" s="8"/>
      <c r="E1470" s="8"/>
    </row>
    <row r="1471" ht="15.75">
      <c r="A1471" s="118"/>
    </row>
    <row r="1472" spans="1:5" ht="15.75">
      <c r="A1472" s="118"/>
      <c r="B1472" s="8"/>
      <c r="C1472" s="8"/>
      <c r="D1472" s="8"/>
      <c r="E1472" s="8"/>
    </row>
    <row r="1473" ht="15.75">
      <c r="A1473" s="118"/>
    </row>
    <row r="1474" spans="1:5" ht="15.75">
      <c r="A1474" s="118"/>
      <c r="B1474" s="8"/>
      <c r="C1474" s="8"/>
      <c r="D1474" s="8"/>
      <c r="E1474" s="8"/>
    </row>
    <row r="1477" ht="15.75">
      <c r="A1477" s="8"/>
    </row>
    <row r="1479" ht="15.75">
      <c r="A1479" s="8"/>
    </row>
    <row r="1481" ht="15.75">
      <c r="A1481" s="8"/>
    </row>
  </sheetData>
  <sheetProtection/>
  <mergeCells count="2">
    <mergeCell ref="A8:F8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2013-03-27T05:37:33Z</cp:lastPrinted>
  <dcterms:created xsi:type="dcterms:W3CDTF">1996-10-14T23:33:28Z</dcterms:created>
  <dcterms:modified xsi:type="dcterms:W3CDTF">2013-06-03T06:55:47Z</dcterms:modified>
  <cp:category/>
  <cp:version/>
  <cp:contentType/>
  <cp:contentStatus/>
</cp:coreProperties>
</file>