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<sst xmlns="http://schemas.openxmlformats.org/spreadsheetml/2006/main" count="59" uniqueCount="58">
  <si>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</si>
  <si>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</si>
  <si>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</si>
  <si>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</si>
  <si>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</si>
  <si>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</si>
  <si>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</si>
  <si>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</si>
  <si>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</si>
  <si>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</si>
  <si>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</si>
  <si>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</si>
  <si>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</si>
  <si>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</si>
  <si>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</si>
  <si>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</si>
  <si>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</si>
  <si>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</si>
  <si>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</si>
  <si>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</si>
  <si>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</si>
  <si>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</si>
  <si>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</si>
  <si>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</si>
  <si>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</si>
  <si>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</si>
  <si>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</si>
  <si>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</si>
  <si>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</si>
  <si>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</si>
  <si>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</si>
  <si>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</si>
  <si>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</si>
  <si>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</si>
  <si>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</si>
  <si>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</si>
  <si>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</si>
  <si>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</si>
  <si>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</si>
  <si>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</si>
  <si>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Государственная пошлина</t>
  </si>
  <si>
    <t>на 2014 год</t>
  </si>
  <si>
    <t>.</t>
  </si>
  <si>
    <t>к Решению Совета депутатов</t>
  </si>
  <si>
    <t>Пудомягского сельского поселения</t>
  </si>
  <si>
    <t>Приложение  2</t>
  </si>
  <si>
    <t>План 2014г. (тыс.руб.)</t>
  </si>
  <si>
    <t>Отчет 1 кв. 2014г.</t>
  </si>
  <si>
    <t>% выполнения</t>
  </si>
  <si>
    <t>1 06 04000 00 0000 110</t>
  </si>
  <si>
    <t>1 08 04000 00 0000 110</t>
  </si>
  <si>
    <t>2 19 05000 10 0000 151</t>
  </si>
  <si>
    <t>Возврат субсидий, субвенций и иных межбюджетных трансфертов, имеющих целевое назначение, прошлыхлет из бюджетов поселений</t>
  </si>
  <si>
    <t>1 03 00000 00 0000 000</t>
  </si>
  <si>
    <t>ДОХОДЫ ОТ АКЦИЗОВ</t>
  </si>
  <si>
    <t>1 03 02000 01 0000 110</t>
  </si>
  <si>
    <t>Доходы от уплаты акцизов на автом. топливо</t>
  </si>
  <si>
    <t xml:space="preserve">от  28 04.2014 года № 285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</si>
</sst>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18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3.7109375" style="0" customWidth="1"/>
    <col min="2" max="2" width="38.8515625" style="0" customWidth="1"/>
    <col min="3" max="3" width="12.28125" style="0" customWidth="1"/>
    <col min="4" max="5" width="10.00390625" style="0" customWidth="1"/>
    <col min="6" max="6" width="9.140625" style="0" customWidth="1"/>
  </cols>
  <sheetData>
    <row r="1" spans="2:5" ht="14.25" customHeight="1">
      <c r="B1" s="19" t="s">
        <v>45</v>
      </c>
      <c r="C1" s="19"/>
      <c r="D1" s="11"/>
      <c r="E1" s="11"/>
    </row>
    <row r="2" spans="2:5" ht="10.5" customHeight="1">
      <c r="B2" s="20" t="s">
        <v>43</v>
      </c>
      <c r="C2" s="20"/>
      <c r="D2" s="6"/>
      <c r="E2" s="6"/>
    </row>
    <row r="3" spans="2:5" ht="12.75">
      <c r="B3" s="20" t="s">
        <v>44</v>
      </c>
      <c r="C3" s="20"/>
      <c r="D3" s="6"/>
      <c r="E3" s="6"/>
    </row>
    <row r="4" spans="2:5" ht="12.75">
      <c r="B4" s="20" t="s">
        <v>57</v>
      </c>
      <c r="C4" s="20"/>
      <c r="D4" s="16" t="s">
        <v>42</v>
      </c>
      <c r="E4" s="16" t="s">
        <v>42</v>
      </c>
    </row>
    <row r="5" spans="1:5" ht="15.75">
      <c r="A5" s="22" t="s">
        <v>14</v>
      </c>
      <c r="B5" s="22"/>
      <c r="C5" s="22"/>
      <c r="D5" s="14"/>
      <c r="E5" s="14"/>
    </row>
    <row r="6" spans="1:5" ht="15.75">
      <c r="A6" s="22" t="s">
        <v>23</v>
      </c>
      <c r="B6" s="22"/>
      <c r="C6" s="22"/>
      <c r="D6" s="14"/>
      <c r="E6" s="14"/>
    </row>
    <row r="7" spans="1:5" ht="15.75">
      <c r="A7" s="22" t="s">
        <v>41</v>
      </c>
      <c r="B7" s="22"/>
      <c r="C7" s="22"/>
      <c r="D7" s="14"/>
      <c r="E7" s="14"/>
    </row>
    <row r="8" spans="1:5" ht="18.75">
      <c r="A8" s="1"/>
      <c r="B8" s="2"/>
      <c r="C8" s="2"/>
      <c r="D8" s="2"/>
      <c r="E8" s="2"/>
    </row>
    <row r="9" spans="1:5" ht="30.75" customHeight="1">
      <c r="A9" s="23" t="s">
        <v>0</v>
      </c>
      <c r="B9" s="25" t="s">
        <v>15</v>
      </c>
      <c r="C9" s="23" t="s">
        <v>46</v>
      </c>
      <c r="D9" s="17" t="s">
        <v>47</v>
      </c>
      <c r="E9" s="17" t="s">
        <v>48</v>
      </c>
    </row>
    <row r="10" spans="1:5" ht="15.75" customHeight="1">
      <c r="A10" s="24"/>
      <c r="B10" s="25"/>
      <c r="C10" s="26"/>
      <c r="D10" s="18"/>
      <c r="E10" s="18"/>
    </row>
    <row r="11" spans="1:5" ht="19.5" customHeight="1">
      <c r="A11" s="3">
        <v>1</v>
      </c>
      <c r="B11" s="3">
        <v>2</v>
      </c>
      <c r="C11" s="15">
        <v>3</v>
      </c>
      <c r="D11" s="3">
        <v>4</v>
      </c>
      <c r="E11" s="3">
        <v>5</v>
      </c>
    </row>
    <row r="12" spans="1:5" ht="15.75">
      <c r="A12" s="12" t="s">
        <v>1</v>
      </c>
      <c r="B12" s="12" t="s">
        <v>2</v>
      </c>
      <c r="C12" s="13">
        <f>+C13+C17+C19++C23+C24+C28+C30</f>
        <v>16542.2</v>
      </c>
      <c r="D12" s="13">
        <f>+D13+D17+D19++D23+D24+D28+D30+D15</f>
        <v>5193.962550000001</v>
      </c>
      <c r="E12" s="13">
        <f>+D12/C12*100</f>
        <v>31.398257486912268</v>
      </c>
    </row>
    <row r="13" spans="1:5" ht="15.75">
      <c r="A13" s="7" t="s">
        <v>3</v>
      </c>
      <c r="B13" s="7" t="s">
        <v>9</v>
      </c>
      <c r="C13" s="5">
        <f>+C14</f>
        <v>1752.1</v>
      </c>
      <c r="D13" s="5">
        <f>+D14</f>
        <v>286.1946</v>
      </c>
      <c r="E13" s="13">
        <f aca="true" t="shared" si="0" ref="E13:E34">+D13/C13*100</f>
        <v>16.334375891786998</v>
      </c>
    </row>
    <row r="14" spans="1:5" ht="17.25" customHeight="1">
      <c r="A14" s="7" t="s">
        <v>4</v>
      </c>
      <c r="B14" s="8" t="s">
        <v>10</v>
      </c>
      <c r="C14" s="5">
        <v>1752.1</v>
      </c>
      <c r="D14" s="5">
        <f>258.575+0.3481+11.7595+15.473+0.019+0.02</f>
        <v>286.1946</v>
      </c>
      <c r="E14" s="13">
        <f t="shared" si="0"/>
        <v>16.334375891786998</v>
      </c>
    </row>
    <row r="15" spans="1:5" ht="17.25" customHeight="1">
      <c r="A15" s="7" t="s">
        <v>53</v>
      </c>
      <c r="B15" s="8" t="s">
        <v>54</v>
      </c>
      <c r="C15" s="5"/>
      <c r="D15" s="5">
        <f>+D16</f>
        <v>2.7</v>
      </c>
      <c r="E15" s="13"/>
    </row>
    <row r="16" spans="1:5" ht="28.5" customHeight="1">
      <c r="A16" s="7" t="s">
        <v>55</v>
      </c>
      <c r="B16" s="8" t="s">
        <v>56</v>
      </c>
      <c r="C16" s="5"/>
      <c r="D16" s="5">
        <v>2.7</v>
      </c>
      <c r="E16" s="13"/>
    </row>
    <row r="17" spans="1:5" ht="22.5" customHeight="1">
      <c r="A17" s="7" t="s">
        <v>5</v>
      </c>
      <c r="B17" s="7" t="s">
        <v>11</v>
      </c>
      <c r="C17" s="5">
        <f>+C18</f>
        <v>575.7</v>
      </c>
      <c r="D17" s="5">
        <f>+D18</f>
        <v>594.9</v>
      </c>
      <c r="E17" s="13">
        <f t="shared" si="0"/>
        <v>103.33507034914015</v>
      </c>
    </row>
    <row r="18" spans="1:5" ht="18.75" customHeight="1">
      <c r="A18" s="7" t="s">
        <v>6</v>
      </c>
      <c r="B18" s="8" t="s">
        <v>7</v>
      </c>
      <c r="C18" s="5">
        <v>575.7</v>
      </c>
      <c r="D18" s="5">
        <v>594.9</v>
      </c>
      <c r="E18" s="13">
        <f t="shared" si="0"/>
        <v>103.33507034914015</v>
      </c>
    </row>
    <row r="19" spans="1:5" ht="21" customHeight="1">
      <c r="A19" s="7" t="s">
        <v>16</v>
      </c>
      <c r="B19" s="7" t="s">
        <v>12</v>
      </c>
      <c r="C19" s="5">
        <f>SUM(C20:C22)</f>
        <v>11002.4</v>
      </c>
      <c r="D19" s="5">
        <f>SUM(D20:D22)</f>
        <v>7015.63795</v>
      </c>
      <c r="E19" s="13">
        <f t="shared" si="0"/>
        <v>63.764614538646114</v>
      </c>
    </row>
    <row r="20" spans="1:5" ht="21" customHeight="1">
      <c r="A20" s="7" t="s">
        <v>25</v>
      </c>
      <c r="B20" s="7" t="s">
        <v>24</v>
      </c>
      <c r="C20" s="5">
        <v>787.9</v>
      </c>
      <c r="D20" s="5">
        <f>75.812+1.017</f>
        <v>76.829</v>
      </c>
      <c r="E20" s="13">
        <f t="shared" si="0"/>
        <v>9.751110547023734</v>
      </c>
    </row>
    <row r="21" spans="1:5" ht="15.75">
      <c r="A21" s="7" t="s">
        <v>26</v>
      </c>
      <c r="B21" s="7" t="s">
        <v>27</v>
      </c>
      <c r="C21" s="5">
        <v>7000</v>
      </c>
      <c r="D21" s="5">
        <f>6414.52+9.4+200.8+2.6</f>
        <v>6627.320000000001</v>
      </c>
      <c r="E21" s="13">
        <f t="shared" si="0"/>
        <v>94.676</v>
      </c>
    </row>
    <row r="22" spans="1:5" ht="15.75">
      <c r="A22" s="7" t="s">
        <v>49</v>
      </c>
      <c r="B22" s="7" t="s">
        <v>35</v>
      </c>
      <c r="C22" s="5">
        <v>3214.5</v>
      </c>
      <c r="D22" s="5">
        <f>5.11+130.269+0.2+175.90995</f>
        <v>311.48895000000005</v>
      </c>
      <c r="E22" s="13">
        <f t="shared" si="0"/>
        <v>9.690121325244986</v>
      </c>
    </row>
    <row r="23" spans="1:5" ht="29.25" customHeight="1">
      <c r="A23" s="7" t="s">
        <v>50</v>
      </c>
      <c r="B23" s="7" t="s">
        <v>40</v>
      </c>
      <c r="C23" s="5">
        <v>7</v>
      </c>
      <c r="D23" s="5">
        <v>0.1</v>
      </c>
      <c r="E23" s="13">
        <f t="shared" si="0"/>
        <v>1.4285714285714286</v>
      </c>
    </row>
    <row r="24" spans="1:5" ht="75.75" customHeight="1">
      <c r="A24" s="4" t="s">
        <v>17</v>
      </c>
      <c r="B24" s="8" t="s">
        <v>13</v>
      </c>
      <c r="C24" s="5">
        <f>+C25+C26+C27</f>
        <v>2200</v>
      </c>
      <c r="D24" s="5">
        <f>+D25+D26+D27</f>
        <v>724.1999999999999</v>
      </c>
      <c r="E24" s="13">
        <f t="shared" si="0"/>
        <v>32.918181818181814</v>
      </c>
    </row>
    <row r="25" spans="1:5" ht="18" customHeight="1">
      <c r="A25" s="4" t="s">
        <v>30</v>
      </c>
      <c r="B25" s="9" t="s">
        <v>20</v>
      </c>
      <c r="C25" s="5">
        <v>1400</v>
      </c>
      <c r="D25" s="5">
        <v>540.3</v>
      </c>
      <c r="E25" s="13">
        <f t="shared" si="0"/>
        <v>38.59285714285714</v>
      </c>
    </row>
    <row r="26" spans="1:5" ht="32.25" customHeight="1">
      <c r="A26" s="4" t="s">
        <v>32</v>
      </c>
      <c r="B26" s="9" t="s">
        <v>21</v>
      </c>
      <c r="C26" s="5">
        <v>30</v>
      </c>
      <c r="D26" s="5">
        <v>23.3</v>
      </c>
      <c r="E26" s="13">
        <f t="shared" si="0"/>
        <v>77.66666666666667</v>
      </c>
    </row>
    <row r="27" spans="1:5" ht="59.25" customHeight="1">
      <c r="A27" s="4" t="s">
        <v>36</v>
      </c>
      <c r="B27" s="9" t="s">
        <v>37</v>
      </c>
      <c r="C27" s="5">
        <v>770</v>
      </c>
      <c r="D27" s="5">
        <v>160.6</v>
      </c>
      <c r="E27" s="13">
        <f t="shared" si="0"/>
        <v>20.857142857142858</v>
      </c>
    </row>
    <row r="28" spans="1:5" ht="45.75" customHeight="1">
      <c r="A28" s="7" t="s">
        <v>18</v>
      </c>
      <c r="B28" s="8" t="s">
        <v>19</v>
      </c>
      <c r="C28" s="5">
        <f>+C29</f>
        <v>1000</v>
      </c>
      <c r="D28" s="5">
        <f>+D29</f>
        <v>-3429.77</v>
      </c>
      <c r="E28" s="13">
        <f t="shared" si="0"/>
        <v>-342.977</v>
      </c>
    </row>
    <row r="29" spans="1:5" ht="15.75">
      <c r="A29" s="7" t="s">
        <v>31</v>
      </c>
      <c r="B29" s="10" t="s">
        <v>22</v>
      </c>
      <c r="C29" s="5">
        <v>1000</v>
      </c>
      <c r="D29" s="5">
        <v>-3429.77</v>
      </c>
      <c r="E29" s="13">
        <f t="shared" si="0"/>
        <v>-342.977</v>
      </c>
    </row>
    <row r="30" spans="1:5" ht="15.75">
      <c r="A30" s="7" t="s">
        <v>38</v>
      </c>
      <c r="B30" s="10" t="s">
        <v>39</v>
      </c>
      <c r="C30" s="5">
        <v>5</v>
      </c>
      <c r="D30" s="5"/>
      <c r="E30" s="13">
        <f t="shared" si="0"/>
        <v>0</v>
      </c>
    </row>
    <row r="31" spans="1:5" ht="90">
      <c r="A31" s="4" t="s">
        <v>28</v>
      </c>
      <c r="B31" s="10" t="s">
        <v>29</v>
      </c>
      <c r="C31" s="5">
        <f>+C32+C33</f>
        <v>8980.518</v>
      </c>
      <c r="D31" s="5">
        <f>+D32+D33</f>
        <v>1874.2849999999999</v>
      </c>
      <c r="E31" s="13">
        <f t="shared" si="0"/>
        <v>20.87056670895821</v>
      </c>
    </row>
    <row r="32" spans="1:5" ht="29.25" customHeight="1">
      <c r="A32" s="4" t="s">
        <v>33</v>
      </c>
      <c r="B32" s="10" t="s">
        <v>34</v>
      </c>
      <c r="C32" s="5">
        <f>7858.3+411.334+512.384+198.5</f>
        <v>8980.518</v>
      </c>
      <c r="D32" s="5">
        <f>1602.58+103+128.095+49.61</f>
        <v>1883.2849999999999</v>
      </c>
      <c r="E32" s="13">
        <f t="shared" si="0"/>
        <v>20.970783645219573</v>
      </c>
    </row>
    <row r="33" spans="1:5" ht="59.25" customHeight="1">
      <c r="A33" s="4" t="s">
        <v>51</v>
      </c>
      <c r="B33" s="10" t="s">
        <v>52</v>
      </c>
      <c r="C33" s="5"/>
      <c r="D33" s="5">
        <v>-9</v>
      </c>
      <c r="E33" s="13"/>
    </row>
    <row r="34" spans="1:5" ht="23.25" customHeight="1">
      <c r="A34" s="21" t="s">
        <v>8</v>
      </c>
      <c r="B34" s="21"/>
      <c r="C34" s="13">
        <f>+C31+C12</f>
        <v>25522.718</v>
      </c>
      <c r="D34" s="13">
        <f>+D31+D12</f>
        <v>7068.247550000001</v>
      </c>
      <c r="E34" s="13">
        <f t="shared" si="0"/>
        <v>27.6939452530095</v>
      </c>
    </row>
  </sheetData>
  <sheetProtection/>
  <mergeCells count="13">
    <mergeCell ref="A34:B34"/>
    <mergeCell ref="A5:C5"/>
    <mergeCell ref="A6:C6"/>
    <mergeCell ref="A7:C7"/>
    <mergeCell ref="A9:A10"/>
    <mergeCell ref="B9:B10"/>
    <mergeCell ref="C9:C10"/>
    <mergeCell ref="D9:D10"/>
    <mergeCell ref="E9:E10"/>
    <mergeCell ref="B1:C1"/>
    <mergeCell ref="B2:C2"/>
    <mergeCell ref="B3:C3"/>
    <mergeCell ref="B4:C4"/>
  </mergeCells>
  <printOptions/>
  <pageMargins left="0.3937007874015748" right="0" top="0.5118110236220472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2014-01-04T07:23:19Z</cp:lastPrinted>
  <dcterms:created xsi:type="dcterms:W3CDTF">1996-10-08T23:32:33Z</dcterms:created>
  <dcterms:modified xsi:type="dcterms:W3CDTF">2014-05-07T07:17:19Z</dcterms:modified>
  <cp:category/>
  <cp:version/>
  <cp:contentType/>
  <cp:contentStatus/>
</cp:coreProperties>
</file>