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<sst xmlns="http://schemas.openxmlformats.org/spreadsheetml/2006/main" count="15144" uniqueCount="909">
  <si>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</si>
  <si>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</si>
  <si>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</si>
  <si>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</si>
  <si>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</si>
  <si>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</si>
  <si>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</si>
  <si>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</si>
  <si>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</si>
  <si>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</si>
  <si>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</si>
  <si>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</si>
  <si>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</si>
  <si>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</si>
  <si>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</si>
  <si>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</si>
  <si>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</si>
  <si>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</si>
  <si>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</si>
  <si>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</si>
  <si>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</si>
  <si>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</si>
  <si>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</si>
  <si>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</si>
  <si>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</si>
  <si>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</si>
  <si>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</si>
  <si>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</si>
  <si>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</si>
  <si>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</si>
  <si>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</si>
  <si>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</si>
  <si>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</si>
  <si>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</si>
  <si>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</si>
  <si>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</si>
  <si>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</si>
  <si>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</si>
  <si>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</si>
  <si>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</si>
  <si>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</si>
  <si>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</si>
  <si>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</si>
  <si>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</si>
  <si>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</si>
  <si>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</si>
  <si>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</si>
  <si>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</si>
  <si>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</si>
  <si>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</si>
  <si>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</si>
  <si>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</si>
  <si>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</si>
  <si>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</si>
  <si>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</si>
  <si>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</si>
  <si>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</si>
  <si>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</si>
  <si>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</si>
  <si>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</si>
  <si>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</si>
  <si>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</si>
  <si>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</si>
  <si>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</si>
  <si>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</si>
  <si>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</si>
  <si>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</si>
  <si>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</si>
  <si>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</si>
  <si>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</si>
  <si>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</si>
  <si>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</si>
  <si>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</si>
  <si>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</si>
  <si>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</si>
  <si>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</si>
  <si>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</si>
  <si>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</si>
  <si>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</si>
  <si>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</si>
  <si>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</si>
  <si>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</si>
  <si>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</si>
  <si>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</si>
  <si>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</si>
  <si>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</si>
  <si>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</si>
  <si>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</si>
  <si>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</si>
  <si>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</si>
  <si>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</si>
  <si>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</si>
  <si>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</si>
  <si>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</si>
  <si>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</si>
  <si>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</si>
  <si>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</si>
  <si>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</si>
  <si>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</si>
  <si>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</si>
  <si>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</si>
  <si>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</si>
  <si>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</si>
  <si>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</si>
  <si>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</si>
  <si>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</si>
  <si>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</si>
  <si>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</si>
  <si>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</si>
  <si>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</si>
  <si>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</si>
  <si>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</si>
  <si>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</si>
  <si>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</si>
  <si>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</si>
  <si>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</si>
  <si>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</si>
  <si>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</si>
  <si>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</si>
  <si>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</si>
  <si>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</si>
  <si>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</si>
  <si>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</si>
  <si>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</si>
  <si>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</si>
  <si>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</si>
  <si>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</si>
  <si>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</si>
  <si>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</si>
  <si>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</si>
  <si>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</si>
  <si>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</si>
  <si>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</si>
  <si>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</si>
  <si>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</si>
  <si>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</si>
  <si>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</si>
  <si>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</si>
  <si>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</si>
  <si>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</si>
  <si>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</si>
  <si>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</si>
  <si>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</si>
  <si>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</si>
  <si>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</si>
  <si>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</si>
  <si>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</si>
  <si>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</si>
  <si>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</si>
  <si>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</si>
  <si>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</si>
  <si>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</si>
  <si>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</si>
  <si>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</si>
  <si>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</si>
  <si>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</si>
  <si>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</si>
  <si>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</si>
  <si>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</si>
  <si>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</si>
  <si>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</si>
  <si>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</si>
  <si>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</si>
  <si>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</si>
  <si>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</si>
  <si>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</si>
  <si>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</si>
  <si>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</si>
  <si>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</si>
  <si>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</si>
  <si>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</si>
  <si>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</si>
  <si>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</si>
  <si>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</si>
  <si>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</si>
  <si>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</si>
  <si>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</si>
  <si>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</si>
  <si>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</si>
  <si>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</si>
  <si>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</si>
  <si>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</si>
  <si>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</si>
  <si>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</si>
  <si>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</si>
  <si>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</si>
  <si>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</si>
  <si>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</si>
  <si>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</si>
  <si>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</si>
  <si>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</si>
  <si>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</si>
  <si>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</si>
  <si>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</si>
  <si>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</si>
  <si>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</si>
  <si>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</si>
  <si>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</si>
  <si>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</si>
  <si>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</si>
  <si>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</si>
  <si>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</si>
  <si>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</si>
  <si>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</si>
  <si>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</si>
  <si>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</si>
  <si>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</si>
  <si>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</si>
  <si>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</si>
  <si>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</si>
  <si>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</si>
  <si>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</si>
  <si>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</si>
  <si>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</si>
  <si>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</si>
  <si>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</si>
  <si>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</si>
  <si>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</si>
  <si>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</si>
  <si>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</si>
  <si>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</si>
  <si>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</si>
  <si>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</si>
  <si>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</si>
  <si>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</si>
  <si>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</si>
  <si>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</si>
  <si>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</si>
  <si>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</si>
  <si>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</si>
  <si>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</si>
  <si>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</si>
  <si>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</si>
  <si>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</si>
  <si>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</si>
  <si>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</si>
  <si>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</si>
  <si>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</si>
  <si>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</si>
  <si>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</si>
  <si>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</si>
  <si>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</si>
  <si>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</si>
  <si>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</si>
  <si>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</si>
  <si>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</si>
  <si>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</si>
  <si>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</si>
  <si>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</si>
  <si>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</si>
  <si>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</si>
  <si>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</si>
  <si>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</si>
  <si>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</si>
  <si>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</si>
  <si>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</si>
  <si>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</si>
  <si>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</si>
  <si>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</si>
  <si>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</si>
  <si>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</si>
  <si>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</si>
  <si>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</si>
  <si>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</si>
  <si>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</si>
  <si>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</si>
  <si>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</si>
  <si>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</si>
  <si>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</si>
  <si>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</si>
  <si>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</si>
  <si>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</si>
  <si>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</si>
  <si>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</si>
  <si>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</si>
  <si>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</si>
  <si>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</si>
  <si>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</si>
  <si>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</si>
  <si>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</si>
  <si>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</si>
  <si>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</si>
  <si>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</si>
  <si>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</si>
  <si>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</si>
  <si>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</si>
  <si>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</si>
  <si>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</si>
  <si>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</si>
  <si>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</si>
  <si>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</si>
  <si>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</si>
  <si>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</si>
  <si>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</si>
  <si>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</si>
  <si>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</si>
  <si>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</si>
  <si>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</si>
  <si>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</si>
  <si>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</si>
  <si>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</si>
  <si>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</si>
  <si>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</si>
  <si>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</si>
  <si>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</si>
  <si>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</si>
  <si>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</si>
  <si>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</si>
  <si>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</si>
  <si>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</si>
  <si>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</si>
  <si>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</si>
  <si>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</si>
  <si>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</si>
  <si>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</si>
  <si>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</si>
  <si>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</si>
  <si>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</si>
  <si>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</si>
  <si>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</si>
  <si>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</si>
  <si>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</si>
  <si>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</si>
  <si>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</si>
  <si>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</si>
  <si>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</si>
  <si>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</si>
  <si>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</si>
  <si>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</si>
  <si>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</si>
  <si>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</si>
  <si>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</si>
  <si>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</si>
  <si>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</si>
  <si>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</si>
  <si>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</si>
  <si>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</si>
  <si>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</si>
  <si>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</si>
  <si>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</si>
  <si>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</si>
  <si>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</si>
  <si>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</si>
  <si>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</si>
  <si>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</si>
  <si>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</si>
  <si>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</si>
  <si>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</si>
  <si>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</si>
  <si>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</si>
  <si>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</si>
  <si>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</si>
  <si>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</si>
  <si>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</si>
  <si>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</si>
  <si>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</si>
  <si>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</si>
  <si>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</si>
  <si>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</si>
  <si>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</si>
  <si>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</si>
  <si>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</si>
  <si>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</si>
  <si>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</si>
  <si>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</si>
  <si>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</si>
  <si>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</si>
  <si>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</si>
  <si>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</si>
  <si>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</si>
  <si>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</si>
  <si>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</si>
  <si>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</si>
  <si>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</si>
  <si>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</si>
  <si>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</si>
  <si>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</si>
  <si>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</si>
  <si>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</si>
  <si>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</si>
  <si>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</si>
  <si>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</si>
  <si>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</si>
  <si>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</si>
  <si>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</si>
  <si>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</si>
  <si>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</si>
  <si>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</si>
  <si>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</si>
  <si>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</si>
  <si>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</si>
  <si>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</si>
  <si>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</si>
  <si>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</si>
  <si>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</si>
  <si>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</si>
  <si>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</si>
  <si>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</si>
  <si>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</si>
  <si>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</si>
  <si>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</si>
  <si>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</si>
  <si>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</si>
  <si>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</si>
  <si>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</si>
  <si>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</si>
  <si>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</si>
  <si>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</si>
  <si>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</si>
  <si>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</si>
  <si>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</si>
  <si>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</si>
  <si>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</si>
  <si>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</si>
  <si>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</si>
  <si>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</si>
  <si>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</si>
  <si>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</si>
  <si>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</si>
  <si>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</si>
  <si>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</si>
  <si>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</si>
  <si>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</si>
  <si>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</si>
  <si>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</si>
  <si>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</si>
  <si>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</si>
  <si>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</si>
  <si>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</si>
  <si>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</si>
  <si>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</si>
  <si>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</si>
  <si>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</si>
  <si>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</si>
  <si>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</si>
  <si>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</si>
  <si>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</si>
  <si>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</si>
  <si>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</si>
  <si>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</si>
  <si>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</si>
  <si>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</si>
  <si>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</si>
  <si>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</si>
  <si>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</si>
  <si>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</si>
  <si>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</si>
  <si>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</si>
  <si>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</si>
  <si>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</si>
  <si>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</si>
  <si>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</si>
  <si>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</si>
  <si>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</si>
  <si>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</si>
  <si>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</si>
  <si>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</si>
  <si>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</si>
  <si>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</si>
  <si>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</si>
  <si>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</si>
  <si>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</si>
  <si>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</si>
  <si>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</si>
  <si>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</si>
  <si>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</si>
  <si>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</si>
  <si>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</si>
  <si>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</si>
  <si>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</si>
  <si>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</si>
  <si>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</si>
  <si>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</si>
  <si>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</si>
  <si>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</si>
  <si>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</si>
  <si>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</si>
  <si>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</si>
  <si>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</si>
  <si>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</si>
  <si>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</si>
  <si>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</si>
  <si>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</si>
  <si>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</si>
  <si>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</si>
  <si>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</si>
  <si>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</si>
  <si>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</si>
  <si>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</si>
  <si>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</si>
  <si>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</si>
  <si>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</si>
  <si>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</si>
  <si>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</si>
  <si>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</si>
  <si>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</si>
  <si>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</si>
  <si>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</si>
  <si>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</si>
  <si>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</si>
  <si>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</si>
  <si>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</si>
  <si>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</si>
  <si>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</si>
  <si>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</si>
  <si>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</si>
  <si>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</si>
  <si>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</si>
  <si>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</si>
  <si>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</si>
  <si>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</si>
  <si>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</si>
  <si>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</si>
  <si>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</si>
  <si>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</si>
  <si>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</si>
  <si>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</si>
  <si>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</si>
  <si>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</si>
  <si>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</si>
  <si>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</si>
  <si>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</si>
  <si>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</si>
  <si>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</si>
  <si>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</si>
  <si>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</si>
  <si>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</si>
  <si>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</si>
  <si>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</si>
  <si>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</si>
  <si>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</si>
  <si>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</si>
  <si>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</si>
  <si>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</si>
  <si>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</si>
  <si>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</si>
  <si>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</si>
  <si>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</si>
  <si>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</si>
  <si>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</si>
  <si>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</si>
  <si>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</si>
  <si>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</si>
  <si>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</si>
  <si>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</si>
  <si>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</si>
  <si>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</si>
  <si>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</si>
  <si>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</si>
  <si>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</si>
  <si>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</si>
  <si>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</si>
  <si>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</si>
  <si>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</si>
  <si>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</si>
  <si>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</si>
  <si>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</si>
  <si>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</si>
  <si>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</si>
  <si>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</si>
  <si>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</si>
  <si>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</si>
  <si>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</si>
  <si>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</si>
  <si>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</si>
  <si>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</si>
  <si>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</si>
  <si>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</si>
  <si>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</si>
  <si>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</si>
  <si>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</si>
  <si>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</si>
  <si>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</si>
  <si>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</si>
  <si>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</si>
  <si>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</si>
  <si>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</si>
  <si>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</si>
  <si>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</si>
  <si>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</si>
  <si>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</si>
  <si>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</si>
  <si>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</si>
  <si>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</si>
  <si>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</si>
  <si>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</si>
  <si>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</si>
  <si>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</si>
  <si>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</si>
  <si>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</si>
  <si>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</si>
  <si>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</si>
  <si>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</si>
  <si>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</si>
  <si>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</si>
  <si>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</si>
  <si>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</si>
  <si>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</si>
  <si>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</si>
  <si>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</si>
  <si>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</si>
  <si>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</si>
  <si>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</si>
  <si>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</si>
  <si>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</si>
  <si>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</si>
  <si>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</si>
  <si>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</si>
  <si>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</si>
  <si>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</si>
  <si>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</si>
  <si>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</si>
  <si>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</si>
  <si>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</si>
  <si>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</si>
  <si>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</si>
  <si>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</si>
  <si>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</si>
  <si>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</si>
  <si>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</si>
  <si>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</si>
  <si>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</si>
  <si>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</si>
  <si>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</si>
  <si>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</si>
  <si>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</si>
  <si>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</si>
  <si>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</si>
  <si>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</si>
  <si>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</si>
  <si>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</si>
  <si>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</si>
  <si>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</si>
  <si>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</si>
  <si>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</si>
  <si>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</si>
  <si>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</si>
  <si>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</si>
  <si>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</si>
  <si>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</si>
  <si>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</si>
  <si>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</si>
  <si>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</si>
  <si>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</si>
  <si>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</si>
  <si>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</si>
  <si>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</si>
  <si>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</si>
  <si>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</si>
  <si>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</si>
  <si>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</si>
  <si>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</si>
  <si>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</si>
  <si>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</si>
  <si>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</si>
  <si>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</si>
  <si>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</si>
  <si>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</si>
  <si>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</si>
  <si>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</si>
  <si>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</si>
  <si>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</si>
  <si>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</si>
  <si>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</si>
  <si>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</si>
  <si>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</si>
  <si>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</si>
  <si>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</si>
  <si>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</si>
  <si>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</si>
  <si>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</si>
  <si>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</si>
  <si>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</si>
  <si>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</si>
  <si>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</si>
  <si>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</si>
  <si>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</si>
  <si>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</si>
  <si>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</si>
  <si>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</si>
  <si>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</si>
  <si>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</si>
  <si>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</si>
  <si>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</si>
  <si>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</si>
  <si>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</si>
  <si>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</si>
  <si>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</si>
  <si>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</si>
  <si>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</si>
  <si>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</si>
  <si>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</si>
  <si>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</si>
  <si>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</si>
  <si>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</si>
  <si>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</si>
  <si>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</si>
  <si>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</si>
  <si>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</si>
  <si>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</si>
  <si>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</si>
  <si>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</si>
  <si>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</si>
  <si>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</si>
  <si>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</si>
  <si>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</si>
  <si>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</si>
  <si>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</si>
  <si>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</si>
  <si>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</si>
  <si>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</si>
  <si>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</si>
  <si>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</si>
  <si>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</si>
  <si>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</si>
  <si>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</si>
  <si>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</si>
  <si>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</si>
  <si>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</si>
  <si>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</si>
  <si>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</si>
  <si>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</si>
  <si>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</si>
  <si>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</si>
  <si>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</si>
  <si>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</si>
  <si>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</si>
  <si>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</si>
  <si>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</si>
  <si>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</si>
  <si>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</si>
  <si>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</si>
  <si>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</si>
  <si>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</si>
  <si>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</si>
  <si>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</si>
  <si>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</si>
  <si>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</si>
  <si>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</si>
  <si>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</si>
  <si>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</si>
  <si>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</si>
  <si>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</si>
  <si>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</si>
  <si>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</si>
  <si>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</si>
  <si>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</si>
  <si>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</si>
  <si>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</si>
  <si>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</si>
  <si>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</si>
  <si>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</si>
  <si>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</si>
  <si>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</si>
  <si>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</si>
  <si>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</si>
  <si>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>Межбюджетные трансферты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</si>
  <si>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</si>
  <si>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</si>
  <si>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</si>
  <si>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</si>
  <si>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</si>
  <si>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</si>
  <si>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</si>
  <si>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</si>
  <si>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</si>
  <si>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</si>
  <si>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</si>
  <si>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0203</t>
  </si>
  <si>
    <t>0114</t>
  </si>
  <si>
    <t>0503</t>
  </si>
  <si>
    <t>0908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</si>
  <si>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</si>
  <si>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</si>
  <si>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</si>
  <si>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</si>
  <si>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002 00 00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</si>
  <si>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</si>
  <si>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</si>
  <si>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</si>
  <si>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</si>
  <si>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</si>
  <si>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007 00 00</t>
  </si>
  <si>
    <t>Резервные фонды местных администраций</t>
  </si>
  <si>
    <t>007 05 00</t>
  </si>
  <si>
    <t>Прочие расходы</t>
  </si>
  <si>
    <t>Мобилизационная и вневойсковая подготовка</t>
  </si>
  <si>
    <t xml:space="preserve">000 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</si>
  <si>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</si>
  <si>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</si>
  <si>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</si>
  <si>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</si>
  <si>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</si>
  <si>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</si>
  <si>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</si>
  <si>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</si>
  <si>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</si>
  <si>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</si>
  <si>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</si>
  <si>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</si>
  <si>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</si>
  <si>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</si>
  <si>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</si>
  <si>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</si>
  <si>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</si>
  <si>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</si>
  <si>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</si>
  <si>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</si>
  <si>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</si>
  <si>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</si>
  <si>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</si>
  <si>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</si>
  <si>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</si>
  <si>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</si>
  <si>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</si>
  <si>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</si>
  <si>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</si>
  <si>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512 97 00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</si>
  <si>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мест. знач. в соотв. с закл. соглаш.</t>
  </si>
  <si>
    <t>Инные межбюджетные трансферты</t>
  </si>
  <si>
    <t>1104</t>
  </si>
  <si>
    <t xml:space="preserve">Межбюджетные трансферты </t>
  </si>
  <si>
    <t xml:space="preserve">521 00 00 </t>
  </si>
  <si>
    <t>521 06 00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</si>
  <si>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</si>
  <si>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</si>
  <si>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</si>
  <si>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</si>
  <si>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Иные межбюджетные трансферты бюджетам бюджетной системы</t>
  </si>
  <si>
    <t>200 00 00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</si>
  <si>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</si>
  <si>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</si>
  <si>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</si>
  <si>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</si>
  <si>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</si>
  <si>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</si>
  <si>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</si>
  <si>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</si>
  <si>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</si>
  <si>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20,0</t>
  </si>
  <si>
    <t>Мероприятия в области строительства, архитектуры и градостроительства</t>
  </si>
  <si>
    <t>0412</t>
  </si>
  <si>
    <t>338 00 00</t>
  </si>
  <si>
    <t>60,0</t>
  </si>
  <si>
    <t>40,0</t>
  </si>
  <si>
    <t>% выполнения</t>
  </si>
  <si>
    <t>Общеэкономические вопросы</t>
  </si>
  <si>
    <t>0401</t>
  </si>
  <si>
    <t>510 03 00</t>
  </si>
  <si>
    <t>Выполнение фунуций органами местного самоуправления</t>
  </si>
  <si>
    <t>Организация и содержание мест захорогнения</t>
  </si>
  <si>
    <t>600 04 00</t>
  </si>
  <si>
    <t>16,0</t>
  </si>
  <si>
    <t>624,8</t>
  </si>
  <si>
    <t>Ведомственная структура расходов бюджета Пудомягского сельского поселения</t>
  </si>
  <si>
    <t xml:space="preserve">                                                                                                                Тыс.руб.</t>
  </si>
  <si>
    <t xml:space="preserve">                                        за 2010 год                                                              </t>
  </si>
  <si>
    <t>Бюджетные ассигнования на 2010 год</t>
  </si>
  <si>
    <t>Исполнение за 2010 год</t>
  </si>
  <si>
    <t>13,1</t>
  </si>
  <si>
    <t>10,0</t>
  </si>
  <si>
    <t>756,5</t>
  </si>
  <si>
    <t>5128,7</t>
  </si>
  <si>
    <t>5017,4</t>
  </si>
  <si>
    <t>60,3</t>
  </si>
  <si>
    <t>Проведение мероприятий, осуществляемых органами местного самоуправления</t>
  </si>
  <si>
    <t>092 03 30</t>
  </si>
  <si>
    <t xml:space="preserve">092 00 00 </t>
  </si>
  <si>
    <t>94,6</t>
  </si>
  <si>
    <t>196,9</t>
  </si>
  <si>
    <t>5,3</t>
  </si>
  <si>
    <t>218 01 00</t>
  </si>
  <si>
    <t>640,3</t>
  </si>
  <si>
    <t>630,1</t>
  </si>
  <si>
    <t>224,8</t>
  </si>
  <si>
    <t>166,7</t>
  </si>
  <si>
    <t>126,1</t>
  </si>
  <si>
    <t>42,7</t>
  </si>
  <si>
    <t>209,4</t>
  </si>
  <si>
    <t>615,9</t>
  </si>
  <si>
    <t>132,8</t>
  </si>
  <si>
    <t>85,9</t>
  </si>
  <si>
    <t>4009,8</t>
  </si>
  <si>
    <t>93,2</t>
  </si>
  <si>
    <t>8,0</t>
  </si>
  <si>
    <t>95,0</t>
  </si>
  <si>
    <t>300,0</t>
  </si>
  <si>
    <t>635,0</t>
  </si>
  <si>
    <t>160,0</t>
  </si>
  <si>
    <t>298,1</t>
  </si>
  <si>
    <t>19,7</t>
  </si>
  <si>
    <t>890,0</t>
  </si>
  <si>
    <t>877,0</t>
  </si>
  <si>
    <t>155,5</t>
  </si>
  <si>
    <t>736,2</t>
  </si>
  <si>
    <t>732,2</t>
  </si>
  <si>
    <t>Государственная поддержка в сфере культуры, кинематографии, средств массовой информации</t>
  </si>
  <si>
    <t>450 85 00</t>
  </si>
  <si>
    <t>251,0</t>
  </si>
  <si>
    <t>239,0</t>
  </si>
  <si>
    <t>311,0</t>
  </si>
  <si>
    <t>258,7</t>
  </si>
  <si>
    <t>Социальное обеспечение</t>
  </si>
  <si>
    <t>45,9</t>
  </si>
  <si>
    <t>1003</t>
  </si>
  <si>
    <t>Социальные выплаты</t>
  </si>
  <si>
    <t>505 33 03</t>
  </si>
  <si>
    <t>4004,5</t>
  </si>
  <si>
    <t xml:space="preserve">№  88  от  03  марта 2011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</si>
</sst>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172" fontId="1" fillId="33" borderId="10" xfId="0" applyNumberFormat="1" applyFont="1" applyFill="1" applyBorder="1" applyAlignment="1">
      <alignment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3" fillId="33" borderId="10" xfId="0" applyNumberFormat="1" applyFont="1" applyFill="1" applyBorder="1" applyAlignment="1">
      <alignment horizontal="center" vertical="top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0" t="s">
        <v>606</v>
      </c>
      <c r="D1" s="240"/>
      <c r="E1" s="240"/>
    </row>
    <row r="2" spans="3:5" ht="14.25" customHeight="1">
      <c r="C2" s="241" t="s">
        <v>607</v>
      </c>
      <c r="D2" s="241"/>
      <c r="E2" s="241"/>
    </row>
    <row r="3" spans="3:5" ht="12.75" customHeight="1">
      <c r="C3" s="240" t="s">
        <v>608</v>
      </c>
      <c r="D3" s="240"/>
      <c r="E3" s="240"/>
    </row>
    <row r="4" spans="3:5" ht="13.5" customHeight="1">
      <c r="C4" s="240" t="s">
        <v>609</v>
      </c>
      <c r="D4" s="240"/>
      <c r="E4" s="240"/>
    </row>
    <row r="5" spans="1:6" ht="17.25" customHeight="1">
      <c r="A5" s="247" t="s">
        <v>243</v>
      </c>
      <c r="B5" s="248"/>
      <c r="C5" s="248"/>
      <c r="D5" s="248"/>
      <c r="E5" s="248"/>
      <c r="F5" s="248"/>
    </row>
    <row r="6" spans="1:6" ht="17.25" customHeight="1">
      <c r="A6" s="247" t="s">
        <v>0</v>
      </c>
      <c r="B6" s="248"/>
      <c r="C6" s="248"/>
      <c r="D6" s="248"/>
      <c r="E6" s="248"/>
      <c r="F6" s="248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53"/>
      <c r="B430" s="33" t="s">
        <v>278</v>
      </c>
      <c r="C430" s="249" t="s">
        <v>274</v>
      </c>
      <c r="D430" s="249" t="s">
        <v>277</v>
      </c>
      <c r="E430" s="249" t="s">
        <v>279</v>
      </c>
      <c r="F430" s="251">
        <v>3960</v>
      </c>
      <c r="G430" s="25"/>
      <c r="H430" s="25"/>
      <c r="I430" s="25"/>
      <c r="J430" s="25"/>
    </row>
    <row r="431" spans="1:10" s="26" customFormat="1" ht="15.75">
      <c r="A431" s="254"/>
      <c r="B431" s="34" t="s">
        <v>280</v>
      </c>
      <c r="C431" s="250"/>
      <c r="D431" s="250"/>
      <c r="E431" s="250"/>
      <c r="F431" s="252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3"/>
      <c r="B979" s="255" t="s">
        <v>28</v>
      </c>
      <c r="C979" s="243" t="s">
        <v>29</v>
      </c>
      <c r="D979" s="243" t="s">
        <v>246</v>
      </c>
      <c r="E979" s="243" t="s">
        <v>12</v>
      </c>
      <c r="F979" s="246">
        <v>350</v>
      </c>
    </row>
    <row r="980" spans="1:6" ht="9.75" customHeight="1">
      <c r="A980" s="243"/>
      <c r="B980" s="255"/>
      <c r="C980" s="243"/>
      <c r="D980" s="243"/>
      <c r="E980" s="243"/>
      <c r="F980" s="246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3"/>
      <c r="B983" s="244" t="s">
        <v>428</v>
      </c>
      <c r="C983" s="245" t="s">
        <v>459</v>
      </c>
      <c r="D983" s="245" t="s">
        <v>427</v>
      </c>
      <c r="E983" s="245">
        <v>453</v>
      </c>
      <c r="F983" s="242">
        <v>350</v>
      </c>
    </row>
    <row r="984" spans="1:6" ht="15.75">
      <c r="A984" s="243"/>
      <c r="B984" s="244"/>
      <c r="C984" s="245"/>
      <c r="D984" s="245"/>
      <c r="E984" s="245"/>
      <c r="F984" s="242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  <mergeCell ref="C1:E1"/>
    <mergeCell ref="C3:E3"/>
    <mergeCell ref="C4:E4"/>
    <mergeCell ref="C2:E2"/>
    <mergeCell ref="F983:F984"/>
    <mergeCell ref="A983:A984"/>
    <mergeCell ref="B983:B984"/>
    <mergeCell ref="C983:C984"/>
    <mergeCell ref="D983:D984"/>
    <mergeCell ref="C979:C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0" t="s">
        <v>606</v>
      </c>
      <c r="D1" s="240"/>
      <c r="E1" s="240"/>
    </row>
    <row r="2" spans="3:5" ht="15.75">
      <c r="C2" s="241" t="s">
        <v>607</v>
      </c>
      <c r="D2" s="241"/>
      <c r="E2" s="241"/>
    </row>
    <row r="3" spans="3:5" ht="15.75">
      <c r="C3" s="240" t="s">
        <v>608</v>
      </c>
      <c r="D3" s="240"/>
      <c r="E3" s="240"/>
    </row>
    <row r="4" spans="3:5" ht="15.75">
      <c r="C4" s="240"/>
      <c r="D4" s="240"/>
      <c r="E4" s="240"/>
    </row>
    <row r="5" spans="1:6" ht="18.75">
      <c r="A5" s="247" t="s">
        <v>243</v>
      </c>
      <c r="B5" s="248"/>
      <c r="C5" s="248"/>
      <c r="D5" s="248"/>
      <c r="E5" s="248"/>
      <c r="F5" s="248"/>
    </row>
    <row r="6" spans="1:6" ht="18.75">
      <c r="A6" s="247" t="s">
        <v>0</v>
      </c>
      <c r="B6" s="248"/>
      <c r="C6" s="248"/>
      <c r="D6" s="248"/>
      <c r="E6" s="248"/>
      <c r="F6" s="248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53"/>
      <c r="B270" s="33" t="s">
        <v>278</v>
      </c>
      <c r="C270" s="249" t="s">
        <v>274</v>
      </c>
      <c r="D270" s="249" t="s">
        <v>277</v>
      </c>
      <c r="E270" s="249" t="s">
        <v>279</v>
      </c>
      <c r="F270" s="256">
        <v>3960</v>
      </c>
      <c r="G270" s="109">
        <v>3960</v>
      </c>
    </row>
    <row r="271" spans="1:7" ht="15.75">
      <c r="A271" s="254"/>
      <c r="B271" s="34" t="s">
        <v>280</v>
      </c>
      <c r="C271" s="250"/>
      <c r="D271" s="250"/>
      <c r="E271" s="250"/>
      <c r="F271" s="25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0" t="s">
        <v>606</v>
      </c>
      <c r="D1" s="240"/>
      <c r="E1" s="240"/>
    </row>
    <row r="2" spans="3:5" ht="14.25" customHeight="1">
      <c r="C2" s="241" t="s">
        <v>607</v>
      </c>
      <c r="D2" s="241"/>
      <c r="E2" s="241"/>
    </row>
    <row r="3" spans="3:5" ht="12.75" customHeight="1">
      <c r="C3" s="240" t="s">
        <v>608</v>
      </c>
      <c r="D3" s="240"/>
      <c r="E3" s="240"/>
    </row>
    <row r="4" spans="3:5" ht="13.5" customHeight="1">
      <c r="C4" s="240"/>
      <c r="D4" s="240"/>
      <c r="E4" s="240"/>
    </row>
    <row r="5" spans="1:6" ht="17.25" customHeight="1">
      <c r="A5" s="247" t="s">
        <v>243</v>
      </c>
      <c r="B5" s="248"/>
      <c r="C5" s="248"/>
      <c r="D5" s="248"/>
      <c r="E5" s="248"/>
      <c r="F5" s="248"/>
    </row>
    <row r="6" spans="1:6" ht="17.25" customHeight="1">
      <c r="A6" s="247" t="s">
        <v>0</v>
      </c>
      <c r="B6" s="248"/>
      <c r="C6" s="248"/>
      <c r="D6" s="248"/>
      <c r="E6" s="248"/>
      <c r="F6" s="248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53"/>
      <c r="B270" s="33" t="s">
        <v>278</v>
      </c>
      <c r="C270" s="249" t="s">
        <v>274</v>
      </c>
      <c r="D270" s="249" t="s">
        <v>277</v>
      </c>
      <c r="E270" s="249" t="s">
        <v>279</v>
      </c>
      <c r="F270" s="256">
        <v>3960</v>
      </c>
      <c r="G270" s="258">
        <f t="shared" si="7"/>
        <v>3960</v>
      </c>
      <c r="H270" s="105"/>
      <c r="I270" s="7"/>
      <c r="J270" s="7"/>
    </row>
    <row r="271" spans="1:8" ht="15.75">
      <c r="A271" s="254"/>
      <c r="B271" s="34" t="s">
        <v>280</v>
      </c>
      <c r="C271" s="250"/>
      <c r="D271" s="250"/>
      <c r="E271" s="250"/>
      <c r="F271" s="257"/>
      <c r="G271" s="259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0" t="s">
        <v>606</v>
      </c>
      <c r="D1" s="240"/>
      <c r="E1" s="240"/>
    </row>
    <row r="2" spans="3:5" ht="15.75">
      <c r="C2" s="241" t="s">
        <v>607</v>
      </c>
      <c r="D2" s="241"/>
      <c r="E2" s="241"/>
    </row>
    <row r="3" spans="3:5" ht="15.75">
      <c r="C3" s="240" t="s">
        <v>608</v>
      </c>
      <c r="D3" s="240"/>
      <c r="E3" s="240"/>
    </row>
    <row r="4" spans="3:5" ht="15.75">
      <c r="C4" s="240"/>
      <c r="D4" s="240"/>
      <c r="E4" s="240"/>
    </row>
    <row r="5" spans="1:6" ht="18.75">
      <c r="A5" s="247" t="s">
        <v>243</v>
      </c>
      <c r="B5" s="248"/>
      <c r="C5" s="248"/>
      <c r="D5" s="248"/>
      <c r="E5" s="248"/>
      <c r="F5" s="248"/>
    </row>
    <row r="6" spans="1:6" ht="18.75">
      <c r="A6" s="247" t="s">
        <v>0</v>
      </c>
      <c r="B6" s="248"/>
      <c r="C6" s="248"/>
      <c r="D6" s="248"/>
      <c r="E6" s="248"/>
      <c r="F6" s="248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53"/>
      <c r="B270" s="33" t="s">
        <v>278</v>
      </c>
      <c r="C270" s="249" t="s">
        <v>274</v>
      </c>
      <c r="D270" s="249" t="s">
        <v>277</v>
      </c>
      <c r="E270" s="249" t="s">
        <v>279</v>
      </c>
      <c r="F270" s="256">
        <v>3960</v>
      </c>
      <c r="G270" s="109">
        <v>3960</v>
      </c>
    </row>
    <row r="271" spans="1:7" ht="15.75">
      <c r="A271" s="254"/>
      <c r="B271" s="34" t="s">
        <v>280</v>
      </c>
      <c r="C271" s="250"/>
      <c r="D271" s="250"/>
      <c r="E271" s="250"/>
      <c r="F271" s="25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0" t="s">
        <v>606</v>
      </c>
      <c r="D1" s="240"/>
      <c r="E1" s="240"/>
    </row>
    <row r="2" spans="3:5" ht="14.25" customHeight="1">
      <c r="C2" s="241" t="s">
        <v>607</v>
      </c>
      <c r="D2" s="241"/>
      <c r="E2" s="241"/>
    </row>
    <row r="3" spans="3:5" ht="12.75" customHeight="1">
      <c r="C3" s="240" t="s">
        <v>608</v>
      </c>
      <c r="D3" s="240"/>
      <c r="E3" s="240"/>
    </row>
    <row r="4" spans="3:5" ht="13.5" customHeight="1">
      <c r="C4" s="240"/>
      <c r="D4" s="240"/>
      <c r="E4" s="240"/>
    </row>
    <row r="5" spans="1:7" ht="17.25" customHeight="1">
      <c r="A5" s="247" t="s">
        <v>243</v>
      </c>
      <c r="B5" s="248"/>
      <c r="C5" s="248"/>
      <c r="D5" s="248"/>
      <c r="E5" s="248"/>
      <c r="F5" s="248"/>
      <c r="G5" s="1"/>
    </row>
    <row r="6" spans="1:7" ht="17.25" customHeight="1">
      <c r="A6" s="247" t="s">
        <v>0</v>
      </c>
      <c r="B6" s="248"/>
      <c r="C6" s="248"/>
      <c r="D6" s="248"/>
      <c r="E6" s="248"/>
      <c r="F6" s="248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53"/>
      <c r="B445" s="33" t="s">
        <v>278</v>
      </c>
      <c r="C445" s="249" t="s">
        <v>274</v>
      </c>
      <c r="D445" s="249" t="s">
        <v>277</v>
      </c>
      <c r="E445" s="249" t="s">
        <v>279</v>
      </c>
      <c r="F445" s="251">
        <v>3960</v>
      </c>
      <c r="G445" s="251">
        <v>3960</v>
      </c>
      <c r="H445" s="150"/>
      <c r="I445" s="25"/>
      <c r="J445" s="25"/>
    </row>
    <row r="446" spans="1:10" s="26" customFormat="1" ht="15.75">
      <c r="A446" s="254"/>
      <c r="B446" s="34" t="s">
        <v>280</v>
      </c>
      <c r="C446" s="250"/>
      <c r="D446" s="250"/>
      <c r="E446" s="250"/>
      <c r="F446" s="252"/>
      <c r="G446" s="252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43"/>
      <c r="B998" s="255" t="s">
        <v>28</v>
      </c>
      <c r="C998" s="243" t="s">
        <v>29</v>
      </c>
      <c r="D998" s="243" t="s">
        <v>246</v>
      </c>
      <c r="E998" s="243" t="s">
        <v>12</v>
      </c>
      <c r="F998" s="246">
        <v>350</v>
      </c>
      <c r="G998" s="246">
        <v>350</v>
      </c>
    </row>
    <row r="999" spans="1:7" ht="9.75" customHeight="1">
      <c r="A999" s="243"/>
      <c r="B999" s="255"/>
      <c r="C999" s="243"/>
      <c r="D999" s="243"/>
      <c r="E999" s="243"/>
      <c r="F999" s="246"/>
      <c r="G999" s="246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43"/>
      <c r="B1002" s="244" t="s">
        <v>428</v>
      </c>
      <c r="C1002" s="245" t="s">
        <v>459</v>
      </c>
      <c r="D1002" s="245" t="s">
        <v>427</v>
      </c>
      <c r="E1002" s="245">
        <v>453</v>
      </c>
      <c r="F1002" s="242">
        <v>350</v>
      </c>
      <c r="G1002" s="242">
        <v>350</v>
      </c>
    </row>
    <row r="1003" spans="1:7" ht="15.75">
      <c r="A1003" s="243"/>
      <c r="B1003" s="244"/>
      <c r="C1003" s="245"/>
      <c r="D1003" s="245"/>
      <c r="E1003" s="245"/>
      <c r="F1003" s="242"/>
      <c r="G1003" s="242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E998:E999"/>
    <mergeCell ref="A1002:A1003"/>
    <mergeCell ref="B1002:B1003"/>
    <mergeCell ref="C1002:C1003"/>
    <mergeCell ref="D1002:D1003"/>
    <mergeCell ref="G445:G446"/>
    <mergeCell ref="G998:G999"/>
    <mergeCell ref="G1002:G1003"/>
    <mergeCell ref="F998:F999"/>
    <mergeCell ref="E1002:E1003"/>
    <mergeCell ref="F1002:F100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750</v>
      </c>
      <c r="C1" s="2"/>
      <c r="D1" s="2"/>
      <c r="E1" s="171"/>
      <c r="F1" s="22"/>
    </row>
    <row r="2" spans="1:6" ht="15.75">
      <c r="A2" s="2"/>
      <c r="B2" s="2" t="s">
        <v>748</v>
      </c>
      <c r="C2" s="2"/>
      <c r="D2" s="2"/>
      <c r="E2" s="171"/>
      <c r="F2" s="22"/>
    </row>
    <row r="3" spans="1:6" ht="15.75">
      <c r="A3" s="2"/>
      <c r="B3" s="2" t="s">
        <v>749</v>
      </c>
      <c r="C3" s="2"/>
      <c r="D3" s="2"/>
      <c r="E3" s="171"/>
      <c r="F3" s="22"/>
    </row>
    <row r="4" spans="1:6" ht="15.75">
      <c r="A4" s="2"/>
      <c r="B4" s="2" t="s">
        <v>752</v>
      </c>
      <c r="C4" s="171"/>
      <c r="D4" s="171"/>
      <c r="E4" s="171"/>
      <c r="F4" s="22"/>
    </row>
    <row r="5" spans="1:6" ht="15.75">
      <c r="A5" s="2"/>
      <c r="B5" s="2" t="s">
        <v>753</v>
      </c>
      <c r="C5" s="171"/>
      <c r="D5" s="171"/>
      <c r="E5" s="171"/>
      <c r="F5" s="22"/>
    </row>
    <row r="6" spans="1:6" ht="15.75">
      <c r="A6" s="2"/>
      <c r="B6" s="2" t="s">
        <v>757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758</v>
      </c>
      <c r="B9" s="2"/>
      <c r="C9" s="2"/>
      <c r="D9" s="2"/>
      <c r="E9" s="2"/>
      <c r="F9" s="118"/>
    </row>
    <row r="11" spans="1:3" ht="12.75">
      <c r="A11" s="172" t="s">
        <v>688</v>
      </c>
      <c r="B11" s="174" t="s">
        <v>690</v>
      </c>
      <c r="C11" s="176" t="s">
        <v>691</v>
      </c>
    </row>
    <row r="12" spans="1:3" ht="12.75">
      <c r="A12" s="173" t="s">
        <v>689</v>
      </c>
      <c r="B12" s="175"/>
      <c r="C12" s="177" t="s">
        <v>692</v>
      </c>
    </row>
    <row r="13" spans="1:3" ht="12.75">
      <c r="A13" s="178" t="s">
        <v>703</v>
      </c>
      <c r="B13" s="178" t="s">
        <v>695</v>
      </c>
      <c r="C13" s="179">
        <f>+C14+C18+C22+C33+C16+C46</f>
        <v>11391.599999999999</v>
      </c>
    </row>
    <row r="14" spans="1:3" ht="12.75">
      <c r="A14" s="178" t="s">
        <v>704</v>
      </c>
      <c r="B14" s="178" t="s">
        <v>693</v>
      </c>
      <c r="C14" s="179">
        <v>540</v>
      </c>
    </row>
    <row r="15" spans="1:3" ht="12.75">
      <c r="A15" s="180" t="s">
        <v>731</v>
      </c>
      <c r="B15" s="180" t="s">
        <v>694</v>
      </c>
      <c r="C15" s="181">
        <v>540</v>
      </c>
    </row>
    <row r="16" spans="1:3" ht="12.75">
      <c r="A16" s="178" t="s">
        <v>732</v>
      </c>
      <c r="B16" s="178" t="s">
        <v>733</v>
      </c>
      <c r="C16" s="179">
        <v>20</v>
      </c>
    </row>
    <row r="17" spans="1:3" ht="12.75">
      <c r="A17" s="180" t="s">
        <v>735</v>
      </c>
      <c r="B17" s="180" t="s">
        <v>734</v>
      </c>
      <c r="C17" s="181">
        <v>20</v>
      </c>
    </row>
    <row r="18" spans="1:3" ht="12.75">
      <c r="A18" s="178" t="s">
        <v>705</v>
      </c>
      <c r="B18" s="178" t="s">
        <v>696</v>
      </c>
      <c r="C18" s="182">
        <f>+C19+C20</f>
        <v>975</v>
      </c>
    </row>
    <row r="19" spans="1:3" ht="12.75">
      <c r="A19" s="180" t="s">
        <v>706</v>
      </c>
      <c r="B19" s="180" t="s">
        <v>697</v>
      </c>
      <c r="C19" s="183">
        <v>575</v>
      </c>
    </row>
    <row r="20" spans="1:3" ht="12.75">
      <c r="A20" s="180" t="s">
        <v>707</v>
      </c>
      <c r="B20" s="180" t="s">
        <v>698</v>
      </c>
      <c r="C20" s="183">
        <v>400</v>
      </c>
    </row>
    <row r="21" spans="1:3" ht="12.75">
      <c r="A21" s="184" t="s">
        <v>736</v>
      </c>
      <c r="B21" s="187" t="s">
        <v>737</v>
      </c>
      <c r="C21" s="190">
        <v>1779</v>
      </c>
    </row>
    <row r="22" spans="1:3" ht="12.75">
      <c r="A22" s="184" t="s">
        <v>699</v>
      </c>
      <c r="B22" s="187" t="s">
        <v>700</v>
      </c>
      <c r="C22" s="190">
        <f>SUM(C24:C30)</f>
        <v>1779</v>
      </c>
    </row>
    <row r="23" spans="1:3" ht="12.75">
      <c r="A23" s="188"/>
      <c r="B23" s="189" t="s">
        <v>701</v>
      </c>
      <c r="C23" s="188"/>
    </row>
    <row r="24" spans="1:3" ht="12.75">
      <c r="A24" s="176" t="s">
        <v>702</v>
      </c>
      <c r="B24" s="192" t="s">
        <v>709</v>
      </c>
      <c r="C24" s="193">
        <v>1750</v>
      </c>
    </row>
    <row r="25" spans="1:3" ht="12.75">
      <c r="A25" s="186"/>
      <c r="B25" s="194" t="s">
        <v>710</v>
      </c>
      <c r="C25" s="186"/>
    </row>
    <row r="26" spans="1:3" ht="12.75">
      <c r="A26" s="186"/>
      <c r="B26" s="194" t="s">
        <v>711</v>
      </c>
      <c r="C26" s="186"/>
    </row>
    <row r="27" spans="1:3" ht="12.75">
      <c r="A27" s="186"/>
      <c r="B27" s="194" t="s">
        <v>712</v>
      </c>
      <c r="C27" s="186"/>
    </row>
    <row r="28" spans="1:3" ht="12.75">
      <c r="A28" s="177"/>
      <c r="B28" s="195" t="s">
        <v>713</v>
      </c>
      <c r="C28" s="177"/>
    </row>
    <row r="29" spans="1:3" ht="12.75">
      <c r="A29" s="176" t="s">
        <v>708</v>
      </c>
      <c r="B29" s="192" t="s">
        <v>714</v>
      </c>
      <c r="C29" s="193">
        <v>29</v>
      </c>
    </row>
    <row r="30" spans="1:3" ht="12.75">
      <c r="A30" s="186"/>
      <c r="B30" s="194" t="s">
        <v>715</v>
      </c>
      <c r="C30" s="186"/>
    </row>
    <row r="31" spans="1:3" ht="12.75">
      <c r="A31" s="186"/>
      <c r="B31" s="194" t="s">
        <v>716</v>
      </c>
      <c r="C31" s="186"/>
    </row>
    <row r="32" spans="1:3" ht="12.75">
      <c r="A32" s="177"/>
      <c r="B32" s="195" t="s">
        <v>717</v>
      </c>
      <c r="C32" s="177"/>
    </row>
    <row r="33" spans="1:3" ht="12.75">
      <c r="A33" s="185" t="s">
        <v>718</v>
      </c>
      <c r="B33" s="196" t="s">
        <v>738</v>
      </c>
      <c r="C33" s="199">
        <f>+C36+C40+C43</f>
        <v>7452.5999999999985</v>
      </c>
    </row>
    <row r="34" spans="1:3" ht="12.75">
      <c r="A34" s="185"/>
      <c r="B34" s="196" t="s">
        <v>719</v>
      </c>
      <c r="C34" s="186"/>
    </row>
    <row r="35" spans="1:3" ht="12.75">
      <c r="A35" s="188"/>
      <c r="B35" s="189" t="s">
        <v>720</v>
      </c>
      <c r="C35" s="177"/>
    </row>
    <row r="36" spans="1:3" ht="12.75">
      <c r="A36" s="198" t="s">
        <v>721</v>
      </c>
      <c r="B36" s="198" t="s">
        <v>739</v>
      </c>
      <c r="C36" s="200">
        <f>+C38+C39</f>
        <v>7236.699999999999</v>
      </c>
    </row>
    <row r="37" spans="1:3" ht="12.75">
      <c r="A37" s="201"/>
      <c r="B37" s="201" t="s">
        <v>740</v>
      </c>
      <c r="C37" s="191"/>
    </row>
    <row r="38" spans="1:3" ht="12.75">
      <c r="A38" s="201"/>
      <c r="B38" s="201" t="s">
        <v>742</v>
      </c>
      <c r="C38" s="191">
        <v>5087.4</v>
      </c>
    </row>
    <row r="39" spans="1:3" ht="12.75">
      <c r="A39" s="201"/>
      <c r="B39" s="201" t="s">
        <v>743</v>
      </c>
      <c r="C39" s="191">
        <f>3959.7-1810.4</f>
        <v>2149.2999999999997</v>
      </c>
    </row>
    <row r="40" spans="1:3" ht="12.75">
      <c r="A40" s="201" t="s">
        <v>722</v>
      </c>
      <c r="B40" s="201" t="s">
        <v>741</v>
      </c>
      <c r="C40" s="177">
        <f>149.3+16.6</f>
        <v>165.9</v>
      </c>
    </row>
    <row r="41" spans="1:3" ht="12.75">
      <c r="A41" s="197"/>
      <c r="B41" s="197" t="s">
        <v>744</v>
      </c>
      <c r="C41" s="180">
        <v>149.3</v>
      </c>
    </row>
    <row r="42" spans="1:3" ht="12.75">
      <c r="A42" s="198"/>
      <c r="B42" s="198" t="s">
        <v>745</v>
      </c>
      <c r="C42" s="176">
        <v>16.6</v>
      </c>
    </row>
    <row r="43" spans="1:3" ht="12.75">
      <c r="A43" s="205"/>
      <c r="B43" s="198" t="s">
        <v>765</v>
      </c>
      <c r="C43" s="211">
        <v>50</v>
      </c>
    </row>
    <row r="44" spans="1:3" ht="12.75">
      <c r="A44" s="208"/>
      <c r="B44" s="209" t="s">
        <v>766</v>
      </c>
      <c r="C44" s="210"/>
    </row>
    <row r="45" spans="1:3" ht="12.75">
      <c r="A45" s="206"/>
      <c r="B45" s="201" t="s">
        <v>767</v>
      </c>
      <c r="C45" s="207"/>
    </row>
    <row r="46" spans="1:3" ht="12.75">
      <c r="A46" s="185" t="s">
        <v>723</v>
      </c>
      <c r="B46" s="196" t="s">
        <v>724</v>
      </c>
      <c r="C46" s="199">
        <f>+C48+C50</f>
        <v>625</v>
      </c>
    </row>
    <row r="47" spans="1:3" ht="12.75">
      <c r="A47" s="177"/>
      <c r="B47" s="189" t="s">
        <v>725</v>
      </c>
      <c r="C47" s="191"/>
    </row>
    <row r="48" spans="1:3" ht="12.75">
      <c r="A48" s="180" t="s">
        <v>726</v>
      </c>
      <c r="B48" s="197" t="s">
        <v>727</v>
      </c>
      <c r="C48" s="181">
        <v>25</v>
      </c>
    </row>
    <row r="49" spans="1:3" ht="12.75">
      <c r="A49" s="180" t="s">
        <v>728</v>
      </c>
      <c r="B49" s="197" t="s">
        <v>729</v>
      </c>
      <c r="C49" s="181">
        <v>25</v>
      </c>
    </row>
    <row r="50" spans="1:3" ht="12.75">
      <c r="A50" s="180" t="s">
        <v>754</v>
      </c>
      <c r="B50" s="197" t="s">
        <v>755</v>
      </c>
      <c r="C50" s="181">
        <v>600</v>
      </c>
    </row>
    <row r="51" spans="1:3" ht="12.75">
      <c r="A51" s="180"/>
      <c r="B51" s="178" t="s">
        <v>730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84"/>
  <sheetViews>
    <sheetView tabSelected="1" view="pageBreakPreview" zoomScaleSheetLayoutView="100" zoomScalePageLayoutView="0" workbookViewId="0" topLeftCell="A10">
      <selection activeCell="B6" sqref="B6"/>
    </sheetView>
  </sheetViews>
  <sheetFormatPr defaultColWidth="8.8515625" defaultRowHeight="12.75"/>
  <cols>
    <col min="1" max="1" width="5.00390625" style="2" customWidth="1"/>
    <col min="2" max="2" width="57.57421875" style="2" customWidth="1"/>
    <col min="3" max="3" width="6.57421875" style="2" customWidth="1"/>
    <col min="4" max="4" width="11.140625" style="2" customWidth="1"/>
    <col min="5" max="5" width="4.8515625" style="2" customWidth="1"/>
    <col min="6" max="6" width="9.57421875" style="2" customWidth="1"/>
    <col min="7" max="7" width="9.421875" style="2" customWidth="1"/>
    <col min="8" max="8" width="6.00390625" style="118" customWidth="1"/>
    <col min="9" max="16384" width="8.8515625" style="164" customWidth="1"/>
  </cols>
  <sheetData>
    <row r="1" spans="3:17" ht="15.75">
      <c r="C1" s="2" t="s">
        <v>606</v>
      </c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3:17" ht="15.75">
      <c r="C2" s="2" t="s">
        <v>681</v>
      </c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3:17" ht="15.75">
      <c r="C3" s="2" t="s">
        <v>747</v>
      </c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3:17" ht="15.75">
      <c r="C4" s="2" t="s">
        <v>908</v>
      </c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8:17" ht="15.75"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8:17" ht="15.75">
      <c r="H6" s="22"/>
      <c r="I6" s="22"/>
      <c r="J6" s="22"/>
      <c r="K6" s="22"/>
      <c r="L6" s="22"/>
      <c r="M6" s="22"/>
      <c r="N6" s="22"/>
      <c r="O6" s="22"/>
      <c r="P6" s="22"/>
      <c r="Q6" s="22"/>
    </row>
    <row r="8" spans="1:8" ht="18.75">
      <c r="A8" s="247" t="s">
        <v>854</v>
      </c>
      <c r="B8" s="260"/>
      <c r="C8" s="260"/>
      <c r="D8" s="260"/>
      <c r="E8" s="260"/>
      <c r="F8" s="260"/>
      <c r="G8" s="260"/>
      <c r="H8" s="260"/>
    </row>
    <row r="9" spans="1:8" ht="18.75">
      <c r="A9" s="247" t="s">
        <v>856</v>
      </c>
      <c r="B9" s="260"/>
      <c r="C9" s="260"/>
      <c r="D9" s="260"/>
      <c r="E9" s="260"/>
      <c r="F9" s="260"/>
      <c r="G9" s="260"/>
      <c r="H9" s="260"/>
    </row>
    <row r="10" spans="1:8" ht="18.75">
      <c r="A10" s="247" t="s">
        <v>855</v>
      </c>
      <c r="B10" s="260"/>
      <c r="C10" s="260"/>
      <c r="D10" s="260"/>
      <c r="E10" s="260"/>
      <c r="F10" s="260"/>
      <c r="G10" s="260"/>
      <c r="H10" s="260"/>
    </row>
    <row r="11" spans="1:8" ht="18.75" hidden="1">
      <c r="A11" s="162"/>
      <c r="B11" s="163"/>
      <c r="C11" s="163"/>
      <c r="D11" s="163"/>
      <c r="E11" s="163"/>
      <c r="F11" s="163"/>
      <c r="G11" s="163"/>
      <c r="H11" s="166"/>
    </row>
    <row r="12" spans="1:8" ht="78.75">
      <c r="A12" s="158"/>
      <c r="B12" s="11" t="s">
        <v>2</v>
      </c>
      <c r="C12" s="11" t="s">
        <v>3</v>
      </c>
      <c r="D12" s="11" t="s">
        <v>4</v>
      </c>
      <c r="E12" s="11" t="s">
        <v>5</v>
      </c>
      <c r="F12" s="47" t="s">
        <v>857</v>
      </c>
      <c r="G12" s="47" t="s">
        <v>858</v>
      </c>
      <c r="H12" s="47" t="s">
        <v>845</v>
      </c>
    </row>
    <row r="13" spans="1:8" ht="15.75">
      <c r="A13" s="167" t="s">
        <v>760</v>
      </c>
      <c r="B13" s="168" t="s">
        <v>759</v>
      </c>
      <c r="C13" s="169"/>
      <c r="D13" s="169"/>
      <c r="E13" s="169"/>
      <c r="F13" s="238">
        <f>+F14+F37+F41+F47+F62+F77+F82+F92+F104+F100</f>
        <v>21674</v>
      </c>
      <c r="G13" s="238">
        <f>+G14+G37+G41+G47+G62+G77+G82+G92+G104+G100</f>
        <v>20882.500000000004</v>
      </c>
      <c r="H13" s="202"/>
    </row>
    <row r="14" spans="1:8" ht="15.75">
      <c r="A14" s="159" t="s">
        <v>760</v>
      </c>
      <c r="B14" s="153" t="s">
        <v>9</v>
      </c>
      <c r="C14" s="48" t="s">
        <v>10</v>
      </c>
      <c r="D14" s="48" t="s">
        <v>11</v>
      </c>
      <c r="E14" s="48" t="s">
        <v>12</v>
      </c>
      <c r="F14" s="233">
        <f>+F15+F19+F29+F33</f>
        <v>6118.6</v>
      </c>
      <c r="G14" s="233">
        <f>+G15+G19+G29+G33</f>
        <v>5871.8</v>
      </c>
      <c r="H14" s="218">
        <f>+G14/F14*100</f>
        <v>95.96639754192135</v>
      </c>
    </row>
    <row r="15" spans="1:8" ht="54" customHeight="1">
      <c r="A15" s="159"/>
      <c r="B15" s="224" t="s">
        <v>824</v>
      </c>
      <c r="C15" s="225" t="s">
        <v>746</v>
      </c>
      <c r="D15" s="225" t="s">
        <v>11</v>
      </c>
      <c r="E15" s="225" t="s">
        <v>12</v>
      </c>
      <c r="F15" s="225" t="s">
        <v>859</v>
      </c>
      <c r="G15" s="225" t="s">
        <v>860</v>
      </c>
      <c r="H15" s="218">
        <f>+G15/F15*100</f>
        <v>76.33587786259542</v>
      </c>
    </row>
    <row r="16" spans="1:8" ht="68.25" customHeight="1">
      <c r="A16" s="159"/>
      <c r="B16" s="222" t="s">
        <v>780</v>
      </c>
      <c r="C16" s="223" t="s">
        <v>746</v>
      </c>
      <c r="D16" s="223" t="s">
        <v>776</v>
      </c>
      <c r="E16" s="223" t="s">
        <v>12</v>
      </c>
      <c r="F16" s="223" t="s">
        <v>859</v>
      </c>
      <c r="G16" s="223" t="s">
        <v>860</v>
      </c>
      <c r="H16" s="220">
        <f aca="true" t="shared" si="0" ref="H16:H87">+G16/F16*100</f>
        <v>76.33587786259542</v>
      </c>
    </row>
    <row r="17" spans="1:8" ht="33" customHeight="1">
      <c r="A17" s="159"/>
      <c r="B17" s="222" t="s">
        <v>825</v>
      </c>
      <c r="C17" s="223" t="s">
        <v>746</v>
      </c>
      <c r="D17" s="223" t="s">
        <v>826</v>
      </c>
      <c r="E17" s="223" t="s">
        <v>266</v>
      </c>
      <c r="F17" s="223" t="s">
        <v>859</v>
      </c>
      <c r="G17" s="223" t="s">
        <v>860</v>
      </c>
      <c r="H17" s="220">
        <f t="shared" si="0"/>
        <v>76.33587786259542</v>
      </c>
    </row>
    <row r="18" spans="1:8" ht="24.75" customHeight="1">
      <c r="A18" s="159"/>
      <c r="B18" s="222" t="s">
        <v>773</v>
      </c>
      <c r="C18" s="223" t="s">
        <v>746</v>
      </c>
      <c r="D18" s="223" t="s">
        <v>826</v>
      </c>
      <c r="E18" s="223" t="s">
        <v>777</v>
      </c>
      <c r="F18" s="223" t="s">
        <v>859</v>
      </c>
      <c r="G18" s="223" t="s">
        <v>860</v>
      </c>
      <c r="H18" s="220">
        <f t="shared" si="0"/>
        <v>76.33587786259542</v>
      </c>
    </row>
    <row r="19" spans="1:8" ht="63">
      <c r="A19" s="159"/>
      <c r="B19" s="153" t="s">
        <v>774</v>
      </c>
      <c r="C19" s="48" t="s">
        <v>15</v>
      </c>
      <c r="D19" s="48" t="s">
        <v>11</v>
      </c>
      <c r="E19" s="48" t="s">
        <v>12</v>
      </c>
      <c r="F19" s="233">
        <f>+F20+F25</f>
        <v>5885.2</v>
      </c>
      <c r="G19" s="233">
        <f>+G20+G25</f>
        <v>5767.2</v>
      </c>
      <c r="H19" s="218">
        <f t="shared" si="0"/>
        <v>97.99497043430979</v>
      </c>
    </row>
    <row r="20" spans="1:8" ht="63">
      <c r="A20" s="160"/>
      <c r="B20" s="154" t="s">
        <v>780</v>
      </c>
      <c r="C20" s="13" t="s">
        <v>15</v>
      </c>
      <c r="D20" s="13" t="s">
        <v>776</v>
      </c>
      <c r="E20" s="13" t="s">
        <v>12</v>
      </c>
      <c r="F20" s="13" t="s">
        <v>862</v>
      </c>
      <c r="G20" s="13" t="s">
        <v>863</v>
      </c>
      <c r="H20" s="220">
        <f t="shared" si="0"/>
        <v>97.8298594185661</v>
      </c>
    </row>
    <row r="21" spans="1:8" ht="15.75">
      <c r="A21" s="159"/>
      <c r="B21" s="152" t="s">
        <v>775</v>
      </c>
      <c r="C21" s="13" t="s">
        <v>15</v>
      </c>
      <c r="D21" s="13" t="s">
        <v>772</v>
      </c>
      <c r="E21" s="13" t="s">
        <v>12</v>
      </c>
      <c r="F21" s="13" t="s">
        <v>862</v>
      </c>
      <c r="G21" s="13" t="s">
        <v>863</v>
      </c>
      <c r="H21" s="220">
        <f t="shared" si="0"/>
        <v>97.8298594185661</v>
      </c>
    </row>
    <row r="22" spans="1:8" ht="18.75" customHeight="1" hidden="1">
      <c r="A22" s="159"/>
      <c r="B22" s="155" t="s">
        <v>683</v>
      </c>
      <c r="C22" s="27" t="s">
        <v>684</v>
      </c>
      <c r="D22" s="27" t="s">
        <v>11</v>
      </c>
      <c r="E22" s="27" t="s">
        <v>12</v>
      </c>
      <c r="F22" s="27"/>
      <c r="G22" s="27"/>
      <c r="H22" s="220" t="e">
        <f t="shared" si="0"/>
        <v>#DIV/0!</v>
      </c>
    </row>
    <row r="23" spans="1:8" ht="22.5" customHeight="1" hidden="1">
      <c r="A23" s="159"/>
      <c r="B23" s="155" t="s">
        <v>685</v>
      </c>
      <c r="C23" s="27" t="s">
        <v>684</v>
      </c>
      <c r="D23" s="27" t="s">
        <v>686</v>
      </c>
      <c r="E23" s="27" t="s">
        <v>12</v>
      </c>
      <c r="F23" s="27"/>
      <c r="G23" s="27"/>
      <c r="H23" s="220" t="e">
        <f t="shared" si="0"/>
        <v>#DIV/0!</v>
      </c>
    </row>
    <row r="24" spans="1:8" ht="33.75" customHeight="1">
      <c r="A24" s="159"/>
      <c r="B24" s="155" t="s">
        <v>773</v>
      </c>
      <c r="C24" s="13" t="s">
        <v>15</v>
      </c>
      <c r="D24" s="13" t="s">
        <v>772</v>
      </c>
      <c r="E24" s="13" t="s">
        <v>777</v>
      </c>
      <c r="F24" s="13" t="s">
        <v>862</v>
      </c>
      <c r="G24" s="13" t="s">
        <v>863</v>
      </c>
      <c r="H24" s="220">
        <f t="shared" si="0"/>
        <v>97.8298594185661</v>
      </c>
    </row>
    <row r="25" spans="1:8" ht="42.75" customHeight="1">
      <c r="A25" s="159"/>
      <c r="B25" s="155" t="s">
        <v>778</v>
      </c>
      <c r="C25" s="27" t="s">
        <v>15</v>
      </c>
      <c r="D25" s="27" t="s">
        <v>779</v>
      </c>
      <c r="E25" s="27" t="s">
        <v>12</v>
      </c>
      <c r="F25" s="27" t="s">
        <v>861</v>
      </c>
      <c r="G25" s="232">
        <v>749.8</v>
      </c>
      <c r="H25" s="220">
        <f t="shared" si="0"/>
        <v>99.11434236615995</v>
      </c>
    </row>
    <row r="26" spans="1:8" ht="1.5" customHeight="1" hidden="1">
      <c r="A26" s="160"/>
      <c r="B26" s="154" t="s">
        <v>465</v>
      </c>
      <c r="C26" s="27" t="s">
        <v>526</v>
      </c>
      <c r="D26" s="27" t="s">
        <v>11</v>
      </c>
      <c r="E26" s="27" t="s">
        <v>12</v>
      </c>
      <c r="F26" s="27"/>
      <c r="G26" s="27"/>
      <c r="H26" s="220" t="e">
        <f t="shared" si="0"/>
        <v>#DIV/0!</v>
      </c>
    </row>
    <row r="27" spans="1:8" ht="23.25" customHeight="1" hidden="1">
      <c r="A27" s="159"/>
      <c r="B27" s="154" t="s">
        <v>465</v>
      </c>
      <c r="C27" s="27" t="s">
        <v>526</v>
      </c>
      <c r="D27" s="27" t="s">
        <v>466</v>
      </c>
      <c r="E27" s="27" t="s">
        <v>12</v>
      </c>
      <c r="F27" s="27"/>
      <c r="G27" s="27"/>
      <c r="H27" s="220" t="e">
        <f t="shared" si="0"/>
        <v>#DIV/0!</v>
      </c>
    </row>
    <row r="28" spans="1:8" ht="31.5" customHeight="1">
      <c r="A28" s="159"/>
      <c r="B28" s="155" t="s">
        <v>773</v>
      </c>
      <c r="C28" s="27" t="s">
        <v>15</v>
      </c>
      <c r="D28" s="27" t="s">
        <v>779</v>
      </c>
      <c r="E28" s="27" t="s">
        <v>777</v>
      </c>
      <c r="F28" s="27" t="s">
        <v>861</v>
      </c>
      <c r="G28" s="232">
        <v>749.8</v>
      </c>
      <c r="H28" s="220">
        <f t="shared" si="0"/>
        <v>99.11434236615995</v>
      </c>
    </row>
    <row r="29" spans="1:8" ht="21.75" customHeight="1">
      <c r="A29" s="159"/>
      <c r="B29" s="212" t="s">
        <v>781</v>
      </c>
      <c r="C29" s="48" t="s">
        <v>684</v>
      </c>
      <c r="D29" s="48" t="s">
        <v>11</v>
      </c>
      <c r="E29" s="48" t="s">
        <v>12</v>
      </c>
      <c r="F29" s="48" t="s">
        <v>864</v>
      </c>
      <c r="G29" s="48"/>
      <c r="H29" s="218">
        <f t="shared" si="0"/>
        <v>0</v>
      </c>
    </row>
    <row r="30" spans="1:8" ht="21.75" customHeight="1">
      <c r="A30" s="159"/>
      <c r="B30" s="155" t="s">
        <v>781</v>
      </c>
      <c r="C30" s="27" t="s">
        <v>684</v>
      </c>
      <c r="D30" s="27" t="s">
        <v>782</v>
      </c>
      <c r="E30" s="27" t="s">
        <v>12</v>
      </c>
      <c r="F30" s="27" t="s">
        <v>864</v>
      </c>
      <c r="G30" s="27"/>
      <c r="H30" s="220">
        <f t="shared" si="0"/>
        <v>0</v>
      </c>
    </row>
    <row r="31" spans="1:8" ht="21.75" customHeight="1">
      <c r="A31" s="159"/>
      <c r="B31" s="155" t="s">
        <v>783</v>
      </c>
      <c r="C31" s="27" t="s">
        <v>684</v>
      </c>
      <c r="D31" s="27" t="s">
        <v>784</v>
      </c>
      <c r="E31" s="27" t="s">
        <v>12</v>
      </c>
      <c r="F31" s="27" t="s">
        <v>864</v>
      </c>
      <c r="G31" s="27"/>
      <c r="H31" s="220">
        <f t="shared" si="0"/>
        <v>0</v>
      </c>
    </row>
    <row r="32" spans="1:8" ht="21.75" customHeight="1">
      <c r="A32" s="159"/>
      <c r="B32" s="155" t="s">
        <v>785</v>
      </c>
      <c r="C32" s="27" t="s">
        <v>684</v>
      </c>
      <c r="D32" s="27" t="s">
        <v>784</v>
      </c>
      <c r="E32" s="27" t="s">
        <v>146</v>
      </c>
      <c r="F32" s="27" t="s">
        <v>864</v>
      </c>
      <c r="G32" s="27"/>
      <c r="H32" s="220">
        <f t="shared" si="0"/>
        <v>0</v>
      </c>
    </row>
    <row r="33" spans="1:8" ht="21.75" customHeight="1">
      <c r="A33" s="159"/>
      <c r="B33" s="219" t="s">
        <v>399</v>
      </c>
      <c r="C33" s="225" t="s">
        <v>769</v>
      </c>
      <c r="D33" s="225" t="s">
        <v>11</v>
      </c>
      <c r="E33" s="225" t="s">
        <v>12</v>
      </c>
      <c r="F33" s="225" t="s">
        <v>888</v>
      </c>
      <c r="G33" s="225" t="s">
        <v>868</v>
      </c>
      <c r="H33" s="218">
        <f t="shared" si="0"/>
        <v>59.12499999999999</v>
      </c>
    </row>
    <row r="34" spans="1:8" ht="60.75" customHeight="1">
      <c r="A34" s="159"/>
      <c r="B34" s="221" t="s">
        <v>780</v>
      </c>
      <c r="C34" s="223" t="s">
        <v>769</v>
      </c>
      <c r="D34" s="223" t="s">
        <v>867</v>
      </c>
      <c r="E34" s="223" t="s">
        <v>12</v>
      </c>
      <c r="F34" s="223" t="s">
        <v>888</v>
      </c>
      <c r="G34" s="223" t="s">
        <v>868</v>
      </c>
      <c r="H34" s="220">
        <f t="shared" si="0"/>
        <v>59.12499999999999</v>
      </c>
    </row>
    <row r="35" spans="1:8" ht="38.25" customHeight="1">
      <c r="A35" s="159"/>
      <c r="B35" s="219" t="s">
        <v>865</v>
      </c>
      <c r="C35" s="223" t="s">
        <v>769</v>
      </c>
      <c r="D35" s="223" t="s">
        <v>866</v>
      </c>
      <c r="E35" s="223" t="s">
        <v>12</v>
      </c>
      <c r="F35" s="223" t="s">
        <v>888</v>
      </c>
      <c r="G35" s="223" t="s">
        <v>868</v>
      </c>
      <c r="H35" s="220">
        <f t="shared" si="0"/>
        <v>59.12499999999999</v>
      </c>
    </row>
    <row r="36" spans="1:8" ht="29.25" customHeight="1">
      <c r="A36" s="159"/>
      <c r="B36" s="155" t="s">
        <v>773</v>
      </c>
      <c r="C36" s="223" t="s">
        <v>769</v>
      </c>
      <c r="D36" s="223" t="s">
        <v>866</v>
      </c>
      <c r="E36" s="223" t="s">
        <v>777</v>
      </c>
      <c r="F36" s="223" t="s">
        <v>888</v>
      </c>
      <c r="G36" s="223" t="s">
        <v>868</v>
      </c>
      <c r="H36" s="220">
        <f t="shared" si="0"/>
        <v>59.12499999999999</v>
      </c>
    </row>
    <row r="37" spans="1:8" ht="21.75" customHeight="1">
      <c r="A37" s="159" t="s">
        <v>761</v>
      </c>
      <c r="B37" s="219" t="s">
        <v>415</v>
      </c>
      <c r="C37" s="48" t="s">
        <v>457</v>
      </c>
      <c r="D37" s="48" t="s">
        <v>11</v>
      </c>
      <c r="E37" s="48" t="s">
        <v>12</v>
      </c>
      <c r="F37" s="48" t="s">
        <v>869</v>
      </c>
      <c r="G37" s="48" t="s">
        <v>869</v>
      </c>
      <c r="H37" s="218">
        <f t="shared" si="0"/>
        <v>100</v>
      </c>
    </row>
    <row r="38" spans="1:8" ht="21.75" customHeight="1">
      <c r="A38" s="159"/>
      <c r="B38" s="221" t="s">
        <v>786</v>
      </c>
      <c r="C38" s="27" t="s">
        <v>768</v>
      </c>
      <c r="D38" s="27" t="s">
        <v>17</v>
      </c>
      <c r="E38" s="27" t="s">
        <v>787</v>
      </c>
      <c r="F38" s="27" t="s">
        <v>869</v>
      </c>
      <c r="G38" s="27" t="s">
        <v>869</v>
      </c>
      <c r="H38" s="220">
        <f t="shared" si="0"/>
        <v>100</v>
      </c>
    </row>
    <row r="39" spans="1:8" ht="43.5" customHeight="1">
      <c r="A39" s="159"/>
      <c r="B39" s="221" t="s">
        <v>788</v>
      </c>
      <c r="C39" s="27" t="s">
        <v>768</v>
      </c>
      <c r="D39" s="27" t="s">
        <v>789</v>
      </c>
      <c r="E39" s="27" t="s">
        <v>787</v>
      </c>
      <c r="F39" s="27" t="s">
        <v>869</v>
      </c>
      <c r="G39" s="27" t="s">
        <v>869</v>
      </c>
      <c r="H39" s="220">
        <f t="shared" si="0"/>
        <v>100</v>
      </c>
    </row>
    <row r="40" spans="1:8" ht="30.75" customHeight="1">
      <c r="A40" s="159"/>
      <c r="B40" s="155" t="s">
        <v>773</v>
      </c>
      <c r="C40" s="27" t="s">
        <v>768</v>
      </c>
      <c r="D40" s="27" t="s">
        <v>789</v>
      </c>
      <c r="E40" s="27" t="s">
        <v>777</v>
      </c>
      <c r="F40" s="27" t="s">
        <v>869</v>
      </c>
      <c r="G40" s="27" t="s">
        <v>869</v>
      </c>
      <c r="H40" s="220">
        <f t="shared" si="0"/>
        <v>100</v>
      </c>
    </row>
    <row r="41" spans="1:8" s="165" customFormat="1" ht="32.25" customHeight="1">
      <c r="A41" s="213" t="s">
        <v>795</v>
      </c>
      <c r="B41" s="226" t="s">
        <v>233</v>
      </c>
      <c r="C41" s="227" t="s">
        <v>234</v>
      </c>
      <c r="D41" s="227" t="s">
        <v>11</v>
      </c>
      <c r="E41" s="227" t="s">
        <v>12</v>
      </c>
      <c r="F41" s="227" t="s">
        <v>872</v>
      </c>
      <c r="G41" s="227" t="s">
        <v>873</v>
      </c>
      <c r="H41" s="220">
        <f t="shared" si="0"/>
        <v>98.40699672028738</v>
      </c>
    </row>
    <row r="42" spans="1:8" s="165" customFormat="1" ht="51" customHeight="1">
      <c r="A42" s="213"/>
      <c r="B42" s="228" t="s">
        <v>471</v>
      </c>
      <c r="C42" s="229" t="s">
        <v>527</v>
      </c>
      <c r="D42" s="229" t="s">
        <v>470</v>
      </c>
      <c r="E42" s="229" t="s">
        <v>12</v>
      </c>
      <c r="F42" s="229" t="s">
        <v>870</v>
      </c>
      <c r="G42" s="229" t="s">
        <v>870</v>
      </c>
      <c r="H42" s="220">
        <f t="shared" si="0"/>
        <v>100</v>
      </c>
    </row>
    <row r="43" spans="1:8" s="165" customFormat="1" ht="32.25" customHeight="1">
      <c r="A43" s="213"/>
      <c r="B43" s="155" t="s">
        <v>773</v>
      </c>
      <c r="C43" s="229" t="s">
        <v>527</v>
      </c>
      <c r="D43" s="229" t="s">
        <v>871</v>
      </c>
      <c r="E43" s="229" t="s">
        <v>777</v>
      </c>
      <c r="F43" s="229" t="s">
        <v>870</v>
      </c>
      <c r="G43" s="229" t="s">
        <v>870</v>
      </c>
      <c r="H43" s="220">
        <f>+G43/F43*100</f>
        <v>100</v>
      </c>
    </row>
    <row r="44" spans="1:8" ht="21.75" customHeight="1">
      <c r="A44" s="161"/>
      <c r="B44" s="228" t="s">
        <v>790</v>
      </c>
      <c r="C44" s="229" t="s">
        <v>236</v>
      </c>
      <c r="D44" s="229" t="s">
        <v>829</v>
      </c>
      <c r="E44" s="229" t="s">
        <v>12</v>
      </c>
      <c r="F44" s="229" t="s">
        <v>887</v>
      </c>
      <c r="G44" s="229" t="s">
        <v>853</v>
      </c>
      <c r="H44" s="220">
        <f t="shared" si="0"/>
        <v>98.39370078740157</v>
      </c>
    </row>
    <row r="45" spans="1:8" ht="51" customHeight="1">
      <c r="A45" s="161"/>
      <c r="B45" s="228" t="s">
        <v>827</v>
      </c>
      <c r="C45" s="229" t="s">
        <v>236</v>
      </c>
      <c r="D45" s="229" t="s">
        <v>830</v>
      </c>
      <c r="E45" s="229" t="s">
        <v>12</v>
      </c>
      <c r="F45" s="229" t="s">
        <v>887</v>
      </c>
      <c r="G45" s="229" t="s">
        <v>853</v>
      </c>
      <c r="H45" s="220">
        <f t="shared" si="0"/>
        <v>98.39370078740157</v>
      </c>
    </row>
    <row r="46" spans="1:8" ht="31.5" customHeight="1">
      <c r="A46" s="161"/>
      <c r="B46" s="155" t="s">
        <v>773</v>
      </c>
      <c r="C46" s="229" t="s">
        <v>236</v>
      </c>
      <c r="D46" s="229" t="s">
        <v>830</v>
      </c>
      <c r="E46" s="229" t="s">
        <v>154</v>
      </c>
      <c r="F46" s="229" t="s">
        <v>887</v>
      </c>
      <c r="G46" s="229" t="s">
        <v>853</v>
      </c>
      <c r="H46" s="220">
        <f t="shared" si="0"/>
        <v>98.39370078740157</v>
      </c>
    </row>
    <row r="47" spans="1:8" ht="21" customHeight="1">
      <c r="A47" s="159" t="s">
        <v>796</v>
      </c>
      <c r="B47" s="170" t="s">
        <v>408</v>
      </c>
      <c r="C47" s="52" t="s">
        <v>454</v>
      </c>
      <c r="D47" s="52" t="s">
        <v>11</v>
      </c>
      <c r="E47" s="52" t="s">
        <v>12</v>
      </c>
      <c r="F47" s="239">
        <f>+F48+F51+F54+F59</f>
        <v>1350.9</v>
      </c>
      <c r="G47" s="239">
        <f>+G48+G51+G54+G59</f>
        <v>1034.6999999999998</v>
      </c>
      <c r="H47" s="218">
        <f t="shared" si="0"/>
        <v>76.59338218965132</v>
      </c>
    </row>
    <row r="48" spans="1:8" ht="21" customHeight="1">
      <c r="A48" s="159"/>
      <c r="B48" s="170" t="s">
        <v>846</v>
      </c>
      <c r="C48" s="52" t="s">
        <v>847</v>
      </c>
      <c r="D48" s="52" t="s">
        <v>11</v>
      </c>
      <c r="E48" s="52" t="s">
        <v>12</v>
      </c>
      <c r="F48" s="52" t="s">
        <v>874</v>
      </c>
      <c r="G48" s="52" t="s">
        <v>875</v>
      </c>
      <c r="H48" s="218">
        <f t="shared" si="0"/>
        <v>74.15480427046262</v>
      </c>
    </row>
    <row r="49" spans="1:8" ht="21" customHeight="1">
      <c r="A49" s="159"/>
      <c r="B49" s="234" t="s">
        <v>846</v>
      </c>
      <c r="C49" s="36" t="s">
        <v>847</v>
      </c>
      <c r="D49" s="36" t="s">
        <v>848</v>
      </c>
      <c r="E49" s="36" t="s">
        <v>12</v>
      </c>
      <c r="F49" s="36" t="s">
        <v>874</v>
      </c>
      <c r="G49" s="36" t="s">
        <v>875</v>
      </c>
      <c r="H49" s="220">
        <f t="shared" si="0"/>
        <v>74.15480427046262</v>
      </c>
    </row>
    <row r="50" spans="1:8" ht="32.25" customHeight="1">
      <c r="A50" s="159"/>
      <c r="B50" s="234" t="s">
        <v>773</v>
      </c>
      <c r="C50" s="36" t="s">
        <v>847</v>
      </c>
      <c r="D50" s="36" t="s">
        <v>848</v>
      </c>
      <c r="E50" s="36" t="s">
        <v>12</v>
      </c>
      <c r="F50" s="36" t="s">
        <v>874</v>
      </c>
      <c r="G50" s="36" t="s">
        <v>875</v>
      </c>
      <c r="H50" s="220">
        <f>+G50/F50*100</f>
        <v>74.15480427046262</v>
      </c>
    </row>
    <row r="51" spans="1:8" ht="21" customHeight="1">
      <c r="A51" s="159"/>
      <c r="B51" s="216" t="s">
        <v>791</v>
      </c>
      <c r="C51" s="217" t="s">
        <v>569</v>
      </c>
      <c r="D51" s="217" t="s">
        <v>751</v>
      </c>
      <c r="E51" s="217" t="s">
        <v>12</v>
      </c>
      <c r="F51" s="217" t="s">
        <v>876</v>
      </c>
      <c r="G51" s="217" t="s">
        <v>877</v>
      </c>
      <c r="H51" s="220">
        <f t="shared" si="0"/>
        <v>33.86201427438541</v>
      </c>
    </row>
    <row r="52" spans="1:8" ht="21" customHeight="1">
      <c r="A52" s="159"/>
      <c r="B52" s="214" t="s">
        <v>832</v>
      </c>
      <c r="C52" s="215" t="s">
        <v>569</v>
      </c>
      <c r="D52" s="215" t="s">
        <v>831</v>
      </c>
      <c r="E52" s="215" t="s">
        <v>12</v>
      </c>
      <c r="F52" s="215" t="s">
        <v>876</v>
      </c>
      <c r="G52" s="215" t="s">
        <v>877</v>
      </c>
      <c r="H52" s="220">
        <f t="shared" si="0"/>
        <v>33.86201427438541</v>
      </c>
    </row>
    <row r="53" spans="1:8" ht="34.5" customHeight="1">
      <c r="A53" s="159"/>
      <c r="B53" s="155" t="s">
        <v>806</v>
      </c>
      <c r="C53" s="215" t="s">
        <v>569</v>
      </c>
      <c r="D53" s="215" t="s">
        <v>833</v>
      </c>
      <c r="E53" s="215" t="s">
        <v>86</v>
      </c>
      <c r="F53" s="215" t="s">
        <v>876</v>
      </c>
      <c r="G53" s="215" t="s">
        <v>877</v>
      </c>
      <c r="H53" s="220">
        <f t="shared" si="0"/>
        <v>33.86201427438541</v>
      </c>
    </row>
    <row r="54" spans="1:8" ht="18.75" customHeight="1">
      <c r="A54" s="160"/>
      <c r="B54" s="153" t="s">
        <v>476</v>
      </c>
      <c r="C54" s="48" t="s">
        <v>792</v>
      </c>
      <c r="D54" s="48" t="s">
        <v>11</v>
      </c>
      <c r="E54" s="48" t="s">
        <v>12</v>
      </c>
      <c r="F54" s="48" t="s">
        <v>886</v>
      </c>
      <c r="G54" s="48" t="s">
        <v>878</v>
      </c>
      <c r="H54" s="220">
        <f t="shared" si="0"/>
        <v>69.80000000000001</v>
      </c>
    </row>
    <row r="55" spans="1:8" ht="0.75" customHeight="1" hidden="1">
      <c r="A55" s="159"/>
      <c r="B55" s="154" t="s">
        <v>477</v>
      </c>
      <c r="C55" s="27" t="s">
        <v>529</v>
      </c>
      <c r="D55" s="27" t="s">
        <v>478</v>
      </c>
      <c r="E55" s="27" t="s">
        <v>12</v>
      </c>
      <c r="F55" s="27"/>
      <c r="G55" s="27"/>
      <c r="H55" s="220" t="e">
        <f t="shared" si="0"/>
        <v>#DIV/0!</v>
      </c>
    </row>
    <row r="56" spans="1:8" ht="19.5" customHeight="1" hidden="1">
      <c r="A56" s="159"/>
      <c r="B56" s="154" t="s">
        <v>479</v>
      </c>
      <c r="C56" s="27" t="s">
        <v>529</v>
      </c>
      <c r="D56" s="27" t="s">
        <v>478</v>
      </c>
      <c r="E56" s="27">
        <v>382</v>
      </c>
      <c r="F56" s="27"/>
      <c r="G56" s="27"/>
      <c r="H56" s="220" t="e">
        <f t="shared" si="0"/>
        <v>#DIV/0!</v>
      </c>
    </row>
    <row r="57" spans="1:8" ht="19.5" customHeight="1">
      <c r="A57" s="159"/>
      <c r="B57" s="154" t="s">
        <v>793</v>
      </c>
      <c r="C57" s="27" t="s">
        <v>792</v>
      </c>
      <c r="D57" s="27" t="s">
        <v>794</v>
      </c>
      <c r="E57" s="27" t="s">
        <v>12</v>
      </c>
      <c r="F57" s="27" t="s">
        <v>886</v>
      </c>
      <c r="G57" s="27" t="s">
        <v>878</v>
      </c>
      <c r="H57" s="220">
        <f t="shared" si="0"/>
        <v>69.80000000000001</v>
      </c>
    </row>
    <row r="58" spans="1:8" ht="31.5" customHeight="1">
      <c r="A58" s="159"/>
      <c r="B58" s="155" t="s">
        <v>773</v>
      </c>
      <c r="C58" s="27" t="s">
        <v>792</v>
      </c>
      <c r="D58" s="27" t="s">
        <v>794</v>
      </c>
      <c r="E58" s="27" t="s">
        <v>777</v>
      </c>
      <c r="F58" s="27" t="s">
        <v>886</v>
      </c>
      <c r="G58" s="27" t="s">
        <v>878</v>
      </c>
      <c r="H58" s="220">
        <f>+G58/F58*100</f>
        <v>69.80000000000001</v>
      </c>
    </row>
    <row r="59" spans="1:8" ht="19.5" customHeight="1">
      <c r="A59" s="159"/>
      <c r="B59" s="153" t="s">
        <v>409</v>
      </c>
      <c r="C59" s="48" t="s">
        <v>841</v>
      </c>
      <c r="D59" s="48" t="s">
        <v>11</v>
      </c>
      <c r="E59" s="48" t="s">
        <v>12</v>
      </c>
      <c r="F59" s="48" t="s">
        <v>167</v>
      </c>
      <c r="G59" s="48" t="s">
        <v>879</v>
      </c>
      <c r="H59" s="220">
        <f>+G59/F59*100</f>
        <v>87.98571428571428</v>
      </c>
    </row>
    <row r="60" spans="1:8" ht="33.75" customHeight="1">
      <c r="A60" s="159"/>
      <c r="B60" s="154" t="s">
        <v>840</v>
      </c>
      <c r="C60" s="27" t="s">
        <v>841</v>
      </c>
      <c r="D60" s="27" t="s">
        <v>842</v>
      </c>
      <c r="E60" s="27" t="s">
        <v>12</v>
      </c>
      <c r="F60" s="27" t="s">
        <v>167</v>
      </c>
      <c r="G60" s="27" t="s">
        <v>879</v>
      </c>
      <c r="H60" s="220">
        <f>+G60/F60*100</f>
        <v>87.98571428571428</v>
      </c>
    </row>
    <row r="61" spans="1:8" ht="36" customHeight="1">
      <c r="A61" s="159"/>
      <c r="B61" s="155" t="s">
        <v>849</v>
      </c>
      <c r="C61" s="27" t="s">
        <v>841</v>
      </c>
      <c r="D61" s="27" t="s">
        <v>842</v>
      </c>
      <c r="E61" s="27" t="s">
        <v>777</v>
      </c>
      <c r="F61" s="27" t="s">
        <v>167</v>
      </c>
      <c r="G61" s="27" t="s">
        <v>879</v>
      </c>
      <c r="H61" s="220">
        <f t="shared" si="0"/>
        <v>87.98571428571428</v>
      </c>
    </row>
    <row r="62" spans="1:8" ht="24" customHeight="1">
      <c r="A62" s="213" t="s">
        <v>801</v>
      </c>
      <c r="B62" s="157" t="s">
        <v>516</v>
      </c>
      <c r="C62" s="52" t="s">
        <v>542</v>
      </c>
      <c r="D62" s="52" t="s">
        <v>21</v>
      </c>
      <c r="E62" s="52" t="s">
        <v>12</v>
      </c>
      <c r="F62" s="233">
        <f>+F63+F66</f>
        <v>11648.8</v>
      </c>
      <c r="G62" s="233">
        <f>+G63+G66</f>
        <v>11513.800000000001</v>
      </c>
      <c r="H62" s="220">
        <f t="shared" si="0"/>
        <v>98.84108234324567</v>
      </c>
    </row>
    <row r="63" spans="1:8" ht="24" customHeight="1">
      <c r="A63" s="213"/>
      <c r="B63" s="157" t="s">
        <v>834</v>
      </c>
      <c r="C63" s="52" t="s">
        <v>835</v>
      </c>
      <c r="D63" s="52" t="s">
        <v>751</v>
      </c>
      <c r="E63" s="52" t="s">
        <v>12</v>
      </c>
      <c r="F63" s="52" t="s">
        <v>880</v>
      </c>
      <c r="G63" s="52" t="s">
        <v>881</v>
      </c>
      <c r="H63" s="220">
        <f t="shared" si="0"/>
        <v>64.68373493975903</v>
      </c>
    </row>
    <row r="64" spans="1:8" ht="42.75" customHeight="1">
      <c r="A64" s="213"/>
      <c r="B64" s="230" t="s">
        <v>837</v>
      </c>
      <c r="C64" s="36" t="s">
        <v>835</v>
      </c>
      <c r="D64" s="36" t="s">
        <v>838</v>
      </c>
      <c r="E64" s="36" t="s">
        <v>12</v>
      </c>
      <c r="F64" s="36" t="s">
        <v>880</v>
      </c>
      <c r="G64" s="36" t="s">
        <v>881</v>
      </c>
      <c r="H64" s="220">
        <f t="shared" si="0"/>
        <v>64.68373493975903</v>
      </c>
    </row>
    <row r="65" spans="1:8" ht="24" customHeight="1">
      <c r="A65" s="213"/>
      <c r="B65" s="230" t="s">
        <v>836</v>
      </c>
      <c r="C65" s="36" t="s">
        <v>835</v>
      </c>
      <c r="D65" s="36" t="s">
        <v>838</v>
      </c>
      <c r="E65" s="36" t="s">
        <v>86</v>
      </c>
      <c r="F65" s="36" t="s">
        <v>880</v>
      </c>
      <c r="G65" s="36" t="s">
        <v>881</v>
      </c>
      <c r="H65" s="220">
        <f t="shared" si="0"/>
        <v>64.68373493975903</v>
      </c>
    </row>
    <row r="66" spans="1:8" ht="15.75">
      <c r="A66" s="158"/>
      <c r="B66" s="153" t="s">
        <v>797</v>
      </c>
      <c r="C66" s="48" t="s">
        <v>770</v>
      </c>
      <c r="D66" s="48" t="s">
        <v>800</v>
      </c>
      <c r="E66" s="48" t="s">
        <v>12</v>
      </c>
      <c r="F66" s="233">
        <f>+F67+F69+F71+F75+F73</f>
        <v>11516</v>
      </c>
      <c r="G66" s="233">
        <f>+G67+G69+G71+G75+G73</f>
        <v>11427.900000000001</v>
      </c>
      <c r="H66" s="220">
        <f t="shared" si="0"/>
        <v>99.23497742271623</v>
      </c>
    </row>
    <row r="67" spans="1:8" ht="15.75">
      <c r="A67" s="158"/>
      <c r="B67" s="154" t="s">
        <v>798</v>
      </c>
      <c r="C67" s="27" t="s">
        <v>770</v>
      </c>
      <c r="D67" s="27" t="s">
        <v>799</v>
      </c>
      <c r="E67" s="27" t="s">
        <v>12</v>
      </c>
      <c r="F67" s="232">
        <v>1511.2</v>
      </c>
      <c r="G67" s="232">
        <v>1508.1</v>
      </c>
      <c r="H67" s="220">
        <f t="shared" si="0"/>
        <v>99.7948650079407</v>
      </c>
    </row>
    <row r="68" spans="1:8" ht="31.5">
      <c r="A68" s="158"/>
      <c r="B68" s="155" t="s">
        <v>773</v>
      </c>
      <c r="C68" s="27" t="s">
        <v>770</v>
      </c>
      <c r="D68" s="27" t="s">
        <v>799</v>
      </c>
      <c r="E68" s="27" t="s">
        <v>777</v>
      </c>
      <c r="F68" s="232">
        <v>1511.2</v>
      </c>
      <c r="G68" s="232">
        <v>1508.1</v>
      </c>
      <c r="H68" s="220">
        <f t="shared" si="0"/>
        <v>99.7948650079407</v>
      </c>
    </row>
    <row r="69" spans="1:8" ht="47.25">
      <c r="A69" s="158"/>
      <c r="B69" s="154" t="s">
        <v>802</v>
      </c>
      <c r="C69" s="27" t="s">
        <v>770</v>
      </c>
      <c r="D69" s="27" t="s">
        <v>803</v>
      </c>
      <c r="E69" s="27" t="s">
        <v>12</v>
      </c>
      <c r="F69" s="27" t="s">
        <v>882</v>
      </c>
      <c r="G69" s="27" t="s">
        <v>907</v>
      </c>
      <c r="H69" s="220">
        <f t="shared" si="0"/>
        <v>99.86782383161254</v>
      </c>
    </row>
    <row r="70" spans="1:8" ht="31.5">
      <c r="A70" s="158"/>
      <c r="B70" s="155" t="s">
        <v>773</v>
      </c>
      <c r="C70" s="27" t="s">
        <v>770</v>
      </c>
      <c r="D70" s="27" t="s">
        <v>803</v>
      </c>
      <c r="E70" s="27" t="s">
        <v>777</v>
      </c>
      <c r="F70" s="27" t="s">
        <v>882</v>
      </c>
      <c r="G70" s="27" t="s">
        <v>907</v>
      </c>
      <c r="H70" s="220">
        <f t="shared" si="0"/>
        <v>99.86782383161254</v>
      </c>
    </row>
    <row r="71" spans="1:8" ht="27.75" customHeight="1">
      <c r="A71" s="158"/>
      <c r="B71" s="154" t="s">
        <v>804</v>
      </c>
      <c r="C71" s="27" t="s">
        <v>770</v>
      </c>
      <c r="D71" s="27" t="s">
        <v>805</v>
      </c>
      <c r="E71" s="27" t="s">
        <v>12</v>
      </c>
      <c r="F71" s="27" t="s">
        <v>885</v>
      </c>
      <c r="G71" s="27" t="s">
        <v>883</v>
      </c>
      <c r="H71" s="220">
        <f t="shared" si="0"/>
        <v>98.10526315789474</v>
      </c>
    </row>
    <row r="72" spans="1:8" ht="31.5">
      <c r="A72" s="158"/>
      <c r="B72" s="155" t="s">
        <v>773</v>
      </c>
      <c r="C72" s="27" t="s">
        <v>770</v>
      </c>
      <c r="D72" s="27" t="s">
        <v>805</v>
      </c>
      <c r="E72" s="27" t="s">
        <v>777</v>
      </c>
      <c r="F72" s="27" t="s">
        <v>885</v>
      </c>
      <c r="G72" s="27" t="s">
        <v>883</v>
      </c>
      <c r="H72" s="220">
        <f t="shared" si="0"/>
        <v>98.10526315789474</v>
      </c>
    </row>
    <row r="73" spans="1:8" ht="15.75">
      <c r="A73" s="158"/>
      <c r="B73" s="155" t="s">
        <v>850</v>
      </c>
      <c r="C73" s="27" t="s">
        <v>770</v>
      </c>
      <c r="D73" s="27" t="s">
        <v>851</v>
      </c>
      <c r="E73" s="27" t="s">
        <v>12</v>
      </c>
      <c r="F73" s="27" t="s">
        <v>852</v>
      </c>
      <c r="G73" s="27" t="s">
        <v>884</v>
      </c>
      <c r="H73" s="220">
        <f t="shared" si="0"/>
        <v>50</v>
      </c>
    </row>
    <row r="74" spans="1:8" ht="15.75">
      <c r="A74" s="158"/>
      <c r="B74" s="155" t="s">
        <v>806</v>
      </c>
      <c r="C74" s="27" t="s">
        <v>770</v>
      </c>
      <c r="D74" s="27" t="s">
        <v>851</v>
      </c>
      <c r="E74" s="27" t="s">
        <v>86</v>
      </c>
      <c r="F74" s="27" t="s">
        <v>852</v>
      </c>
      <c r="G74" s="27" t="s">
        <v>884</v>
      </c>
      <c r="H74" s="220">
        <f t="shared" si="0"/>
        <v>50</v>
      </c>
    </row>
    <row r="75" spans="1:8" ht="31.5">
      <c r="A75" s="158"/>
      <c r="B75" s="154" t="s">
        <v>807</v>
      </c>
      <c r="C75" s="13" t="s">
        <v>770</v>
      </c>
      <c r="D75" s="13" t="s">
        <v>808</v>
      </c>
      <c r="E75" s="13" t="s">
        <v>12</v>
      </c>
      <c r="F75" s="232">
        <v>5884</v>
      </c>
      <c r="G75" s="232">
        <v>5814.1</v>
      </c>
      <c r="H75" s="220">
        <f t="shared" si="0"/>
        <v>98.81203263086337</v>
      </c>
    </row>
    <row r="76" spans="1:8" ht="31.5">
      <c r="A76" s="158"/>
      <c r="B76" s="155" t="s">
        <v>773</v>
      </c>
      <c r="C76" s="13" t="s">
        <v>770</v>
      </c>
      <c r="D76" s="13" t="s">
        <v>808</v>
      </c>
      <c r="E76" s="13" t="s">
        <v>777</v>
      </c>
      <c r="F76" s="232">
        <v>5884</v>
      </c>
      <c r="G76" s="232">
        <v>5814.1</v>
      </c>
      <c r="H76" s="220">
        <f t="shared" si="0"/>
        <v>98.81203263086337</v>
      </c>
    </row>
    <row r="77" spans="1:8" ht="20.25" customHeight="1">
      <c r="A77" s="158"/>
      <c r="B77" s="156" t="s">
        <v>65</v>
      </c>
      <c r="C77" s="18" t="s">
        <v>66</v>
      </c>
      <c r="D77" s="18" t="s">
        <v>11</v>
      </c>
      <c r="E77" s="18" t="s">
        <v>12</v>
      </c>
      <c r="F77" s="233">
        <v>302</v>
      </c>
      <c r="G77" s="233">
        <v>298.1</v>
      </c>
      <c r="H77" s="220">
        <f t="shared" si="0"/>
        <v>98.70860927152319</v>
      </c>
    </row>
    <row r="78" spans="1:8" ht="20.25" customHeight="1">
      <c r="A78" s="158"/>
      <c r="B78" s="156" t="s">
        <v>267</v>
      </c>
      <c r="C78" s="18" t="s">
        <v>268</v>
      </c>
      <c r="D78" s="18" t="s">
        <v>11</v>
      </c>
      <c r="E78" s="18" t="s">
        <v>12</v>
      </c>
      <c r="F78" s="233">
        <v>302</v>
      </c>
      <c r="G78" s="233">
        <v>298.1</v>
      </c>
      <c r="H78" s="220">
        <f t="shared" si="0"/>
        <v>98.70860927152319</v>
      </c>
    </row>
    <row r="79" spans="1:8" ht="22.5" customHeight="1">
      <c r="A79" s="158"/>
      <c r="B79" s="154" t="s">
        <v>486</v>
      </c>
      <c r="C79" s="13" t="s">
        <v>268</v>
      </c>
      <c r="D79" s="13" t="s">
        <v>487</v>
      </c>
      <c r="E79" s="13" t="s">
        <v>12</v>
      </c>
      <c r="F79" s="232">
        <v>302</v>
      </c>
      <c r="G79" s="13" t="s">
        <v>889</v>
      </c>
      <c r="H79" s="220">
        <f t="shared" si="0"/>
        <v>98.70860927152319</v>
      </c>
    </row>
    <row r="80" spans="1:8" ht="22.5" customHeight="1">
      <c r="A80" s="158"/>
      <c r="B80" s="154" t="s">
        <v>809</v>
      </c>
      <c r="C80" s="13" t="s">
        <v>268</v>
      </c>
      <c r="D80" s="13" t="s">
        <v>810</v>
      </c>
      <c r="E80" s="13" t="s">
        <v>12</v>
      </c>
      <c r="F80" s="232">
        <v>302</v>
      </c>
      <c r="G80" s="13" t="s">
        <v>889</v>
      </c>
      <c r="H80" s="220">
        <f t="shared" si="0"/>
        <v>98.70860927152319</v>
      </c>
    </row>
    <row r="81" spans="1:8" ht="30" customHeight="1">
      <c r="A81" s="158"/>
      <c r="B81" s="155" t="s">
        <v>773</v>
      </c>
      <c r="C81" s="13" t="s">
        <v>268</v>
      </c>
      <c r="D81" s="13" t="s">
        <v>810</v>
      </c>
      <c r="E81" s="13" t="s">
        <v>777</v>
      </c>
      <c r="F81" s="232">
        <v>302</v>
      </c>
      <c r="G81" s="13" t="s">
        <v>889</v>
      </c>
      <c r="H81" s="220">
        <f t="shared" si="0"/>
        <v>98.70860927152319</v>
      </c>
    </row>
    <row r="82" spans="1:8" ht="30" customHeight="1">
      <c r="A82" s="158"/>
      <c r="B82" s="156" t="s">
        <v>28</v>
      </c>
      <c r="C82" s="18" t="s">
        <v>29</v>
      </c>
      <c r="D82" s="18" t="s">
        <v>30</v>
      </c>
      <c r="E82" s="18" t="s">
        <v>12</v>
      </c>
      <c r="F82" s="18" t="s">
        <v>900</v>
      </c>
      <c r="G82" s="18" t="s">
        <v>901</v>
      </c>
      <c r="H82" s="220">
        <f t="shared" si="0"/>
        <v>83.18327974276527</v>
      </c>
    </row>
    <row r="83" spans="1:8" ht="20.25" customHeight="1">
      <c r="A83" s="158"/>
      <c r="B83" s="156" t="s">
        <v>32</v>
      </c>
      <c r="C83" s="18" t="s">
        <v>33</v>
      </c>
      <c r="D83" s="18" t="s">
        <v>11</v>
      </c>
      <c r="E83" s="18" t="s">
        <v>12</v>
      </c>
      <c r="F83" s="18" t="s">
        <v>900</v>
      </c>
      <c r="G83" s="18" t="s">
        <v>901</v>
      </c>
      <c r="H83" s="220">
        <f t="shared" si="0"/>
        <v>83.18327974276527</v>
      </c>
    </row>
    <row r="84" spans="1:8" ht="35.25" customHeight="1">
      <c r="A84" s="158"/>
      <c r="B84" s="152" t="s">
        <v>247</v>
      </c>
      <c r="C84" s="13" t="s">
        <v>33</v>
      </c>
      <c r="D84" s="13" t="s">
        <v>35</v>
      </c>
      <c r="E84" s="13" t="s">
        <v>12</v>
      </c>
      <c r="F84" s="13" t="s">
        <v>844</v>
      </c>
      <c r="G84" s="13" t="s">
        <v>890</v>
      </c>
      <c r="H84" s="220">
        <f t="shared" si="0"/>
        <v>49.25</v>
      </c>
    </row>
    <row r="85" spans="1:8" ht="31.5" customHeight="1">
      <c r="A85" s="158"/>
      <c r="B85" s="152" t="s">
        <v>37</v>
      </c>
      <c r="C85" s="13" t="s">
        <v>33</v>
      </c>
      <c r="D85" s="13" t="s">
        <v>811</v>
      </c>
      <c r="E85" s="13" t="s">
        <v>12</v>
      </c>
      <c r="F85" s="13" t="s">
        <v>844</v>
      </c>
      <c r="G85" s="13" t="s">
        <v>890</v>
      </c>
      <c r="H85" s="220">
        <f t="shared" si="0"/>
        <v>49.25</v>
      </c>
    </row>
    <row r="86" spans="1:8" ht="27" customHeight="1">
      <c r="A86" s="158"/>
      <c r="B86" s="152" t="s">
        <v>812</v>
      </c>
      <c r="C86" s="13" t="s">
        <v>33</v>
      </c>
      <c r="D86" s="13" t="s">
        <v>811</v>
      </c>
      <c r="E86" s="13" t="s">
        <v>525</v>
      </c>
      <c r="F86" s="13" t="s">
        <v>844</v>
      </c>
      <c r="G86" s="13" t="s">
        <v>890</v>
      </c>
      <c r="H86" s="220">
        <f t="shared" si="0"/>
        <v>49.25</v>
      </c>
    </row>
    <row r="87" spans="1:8" ht="18.75" customHeight="1">
      <c r="A87" s="158"/>
      <c r="B87" s="152" t="s">
        <v>42</v>
      </c>
      <c r="C87" s="13" t="s">
        <v>33</v>
      </c>
      <c r="D87" s="13" t="s">
        <v>43</v>
      </c>
      <c r="E87" s="13" t="s">
        <v>12</v>
      </c>
      <c r="F87" s="13" t="s">
        <v>839</v>
      </c>
      <c r="G87" s="13"/>
      <c r="H87" s="220">
        <f t="shared" si="0"/>
        <v>0</v>
      </c>
    </row>
    <row r="88" spans="1:8" ht="31.5" customHeight="1">
      <c r="A88" s="158"/>
      <c r="B88" s="152" t="s">
        <v>37</v>
      </c>
      <c r="C88" s="13" t="s">
        <v>33</v>
      </c>
      <c r="D88" s="13" t="s">
        <v>813</v>
      </c>
      <c r="E88" s="13" t="s">
        <v>12</v>
      </c>
      <c r="F88" s="13" t="s">
        <v>839</v>
      </c>
      <c r="G88" s="13"/>
      <c r="H88" s="220">
        <f aca="true" t="shared" si="1" ref="H88:H117">+G88/F88*100</f>
        <v>0</v>
      </c>
    </row>
    <row r="89" spans="1:8" ht="30.75" customHeight="1">
      <c r="A89" s="158"/>
      <c r="B89" s="152" t="s">
        <v>812</v>
      </c>
      <c r="C89" s="13" t="s">
        <v>33</v>
      </c>
      <c r="D89" s="13" t="s">
        <v>813</v>
      </c>
      <c r="E89" s="13" t="s">
        <v>525</v>
      </c>
      <c r="F89" s="13" t="s">
        <v>839</v>
      </c>
      <c r="G89" s="13"/>
      <c r="H89" s="220">
        <f t="shared" si="1"/>
        <v>0</v>
      </c>
    </row>
    <row r="90" spans="1:8" ht="30.75" customHeight="1">
      <c r="A90" s="158"/>
      <c r="B90" s="152" t="s">
        <v>896</v>
      </c>
      <c r="C90" s="13" t="s">
        <v>33</v>
      </c>
      <c r="D90" s="13" t="s">
        <v>897</v>
      </c>
      <c r="E90" s="13" t="s">
        <v>12</v>
      </c>
      <c r="F90" s="13" t="s">
        <v>898</v>
      </c>
      <c r="G90" s="13" t="s">
        <v>899</v>
      </c>
      <c r="H90" s="220">
        <f t="shared" si="1"/>
        <v>95.2191235059761</v>
      </c>
    </row>
    <row r="91" spans="1:8" ht="25.5" customHeight="1">
      <c r="A91" s="158"/>
      <c r="B91" s="152" t="s">
        <v>785</v>
      </c>
      <c r="C91" s="13" t="s">
        <v>33</v>
      </c>
      <c r="D91" s="13" t="s">
        <v>897</v>
      </c>
      <c r="E91" s="13" t="s">
        <v>146</v>
      </c>
      <c r="F91" s="13" t="s">
        <v>898</v>
      </c>
      <c r="G91" s="13" t="s">
        <v>899</v>
      </c>
      <c r="H91" s="220">
        <f>+G91/F91*100</f>
        <v>95.2191235059761</v>
      </c>
    </row>
    <row r="92" spans="1:8" ht="20.25" customHeight="1">
      <c r="A92" s="158"/>
      <c r="B92" s="153" t="s">
        <v>814</v>
      </c>
      <c r="C92" s="48" t="s">
        <v>530</v>
      </c>
      <c r="D92" s="48" t="s">
        <v>492</v>
      </c>
      <c r="E92" s="48" t="s">
        <v>12</v>
      </c>
      <c r="F92" s="233">
        <v>890</v>
      </c>
      <c r="G92" s="233">
        <v>877</v>
      </c>
      <c r="H92" s="220">
        <f t="shared" si="1"/>
        <v>98.53932584269664</v>
      </c>
    </row>
    <row r="93" spans="1:8" ht="0.75" customHeight="1" hidden="1">
      <c r="A93" s="158"/>
      <c r="B93" s="154" t="s">
        <v>493</v>
      </c>
      <c r="C93" s="27" t="s">
        <v>531</v>
      </c>
      <c r="D93" s="27" t="s">
        <v>11</v>
      </c>
      <c r="E93" s="27" t="s">
        <v>12</v>
      </c>
      <c r="F93" s="27"/>
      <c r="G93" s="27"/>
      <c r="H93" s="220" t="e">
        <f t="shared" si="1"/>
        <v>#DIV/0!</v>
      </c>
    </row>
    <row r="94" spans="1:8" ht="31.5" hidden="1">
      <c r="A94" s="158"/>
      <c r="B94" s="154" t="s">
        <v>494</v>
      </c>
      <c r="C94" s="27" t="s">
        <v>531</v>
      </c>
      <c r="D94" s="27" t="s">
        <v>495</v>
      </c>
      <c r="E94" s="27" t="s">
        <v>12</v>
      </c>
      <c r="F94" s="27"/>
      <c r="G94" s="27"/>
      <c r="H94" s="220" t="e">
        <f t="shared" si="1"/>
        <v>#DIV/0!</v>
      </c>
    </row>
    <row r="95" spans="1:8" ht="25.5" customHeight="1">
      <c r="A95" s="158"/>
      <c r="B95" s="153" t="s">
        <v>815</v>
      </c>
      <c r="C95" s="48" t="s">
        <v>771</v>
      </c>
      <c r="D95" s="48" t="s">
        <v>492</v>
      </c>
      <c r="E95" s="48" t="s">
        <v>12</v>
      </c>
      <c r="F95" s="48" t="s">
        <v>891</v>
      </c>
      <c r="G95" s="48" t="s">
        <v>892</v>
      </c>
      <c r="H95" s="220">
        <f t="shared" si="1"/>
        <v>98.53932584269664</v>
      </c>
    </row>
    <row r="96" spans="1:8" ht="47.25" hidden="1">
      <c r="A96" s="158"/>
      <c r="B96" s="152" t="s">
        <v>40</v>
      </c>
      <c r="C96" s="27" t="s">
        <v>531</v>
      </c>
      <c r="D96" s="27" t="s">
        <v>495</v>
      </c>
      <c r="E96" s="27">
        <v>455</v>
      </c>
      <c r="F96" s="27"/>
      <c r="G96" s="27"/>
      <c r="H96" s="220" t="e">
        <f t="shared" si="1"/>
        <v>#DIV/0!</v>
      </c>
    </row>
    <row r="97" spans="1:8" ht="31.5">
      <c r="A97" s="158"/>
      <c r="B97" s="152" t="s">
        <v>494</v>
      </c>
      <c r="C97" s="27" t="s">
        <v>771</v>
      </c>
      <c r="D97" s="27" t="s">
        <v>495</v>
      </c>
      <c r="E97" s="27" t="s">
        <v>12</v>
      </c>
      <c r="F97" s="27" t="s">
        <v>891</v>
      </c>
      <c r="G97" s="27" t="s">
        <v>892</v>
      </c>
      <c r="H97" s="220">
        <f t="shared" si="1"/>
        <v>98.53932584269664</v>
      </c>
    </row>
    <row r="98" spans="1:8" ht="31.5">
      <c r="A98" s="158"/>
      <c r="B98" s="152" t="s">
        <v>816</v>
      </c>
      <c r="C98" s="27" t="s">
        <v>771</v>
      </c>
      <c r="D98" s="27" t="s">
        <v>817</v>
      </c>
      <c r="E98" s="27" t="s">
        <v>12</v>
      </c>
      <c r="F98" s="27" t="s">
        <v>891</v>
      </c>
      <c r="G98" s="27" t="s">
        <v>892</v>
      </c>
      <c r="H98" s="220">
        <f t="shared" si="1"/>
        <v>98.53932584269664</v>
      </c>
    </row>
    <row r="99" spans="1:8" ht="31.5">
      <c r="A99" s="158"/>
      <c r="B99" s="155" t="s">
        <v>773</v>
      </c>
      <c r="C99" s="27" t="s">
        <v>771</v>
      </c>
      <c r="D99" s="27" t="s">
        <v>817</v>
      </c>
      <c r="E99" s="27" t="s">
        <v>777</v>
      </c>
      <c r="F99" s="27" t="s">
        <v>891</v>
      </c>
      <c r="G99" s="27" t="s">
        <v>892</v>
      </c>
      <c r="H99" s="220">
        <f t="shared" si="1"/>
        <v>98.53932584269664</v>
      </c>
    </row>
    <row r="100" spans="1:8" ht="15.75">
      <c r="A100" s="158"/>
      <c r="B100" s="212" t="s">
        <v>506</v>
      </c>
      <c r="C100" s="48" t="s">
        <v>674</v>
      </c>
      <c r="D100" s="48" t="s">
        <v>11</v>
      </c>
      <c r="E100" s="48" t="s">
        <v>12</v>
      </c>
      <c r="F100" s="48" t="s">
        <v>843</v>
      </c>
      <c r="G100" s="48" t="s">
        <v>903</v>
      </c>
      <c r="H100" s="218">
        <f t="shared" si="1"/>
        <v>76.5</v>
      </c>
    </row>
    <row r="101" spans="1:8" ht="15.75">
      <c r="A101" s="158"/>
      <c r="B101" s="155" t="s">
        <v>902</v>
      </c>
      <c r="C101" s="27" t="s">
        <v>904</v>
      </c>
      <c r="D101" s="27" t="s">
        <v>11</v>
      </c>
      <c r="E101" s="27" t="s">
        <v>12</v>
      </c>
      <c r="F101" s="27" t="s">
        <v>843</v>
      </c>
      <c r="G101" s="27" t="s">
        <v>903</v>
      </c>
      <c r="H101" s="220">
        <f t="shared" si="1"/>
        <v>76.5</v>
      </c>
    </row>
    <row r="102" spans="1:8" ht="15.75">
      <c r="A102" s="158"/>
      <c r="B102" s="155" t="s">
        <v>406</v>
      </c>
      <c r="C102" s="27" t="s">
        <v>904</v>
      </c>
      <c r="D102" s="27" t="s">
        <v>906</v>
      </c>
      <c r="E102" s="27" t="s">
        <v>12</v>
      </c>
      <c r="F102" s="27" t="s">
        <v>843</v>
      </c>
      <c r="G102" s="27" t="s">
        <v>903</v>
      </c>
      <c r="H102" s="220">
        <f>+G102/F102*100</f>
        <v>76.5</v>
      </c>
    </row>
    <row r="103" spans="1:8" ht="15.75">
      <c r="A103" s="158"/>
      <c r="B103" s="155" t="s">
        <v>905</v>
      </c>
      <c r="C103" s="27" t="s">
        <v>904</v>
      </c>
      <c r="D103" s="27" t="s">
        <v>906</v>
      </c>
      <c r="E103" s="27" t="s">
        <v>777</v>
      </c>
      <c r="F103" s="27" t="s">
        <v>843</v>
      </c>
      <c r="G103" s="27" t="s">
        <v>903</v>
      </c>
      <c r="H103" s="220">
        <f>+G103/F103*100</f>
        <v>76.5</v>
      </c>
    </row>
    <row r="104" spans="1:8" ht="15.75">
      <c r="A104" s="158"/>
      <c r="B104" s="212" t="s">
        <v>821</v>
      </c>
      <c r="C104" s="48" t="s">
        <v>687</v>
      </c>
      <c r="D104" s="48" t="s">
        <v>11</v>
      </c>
      <c r="E104" s="48" t="s">
        <v>12</v>
      </c>
      <c r="F104" s="48" t="s">
        <v>893</v>
      </c>
      <c r="G104" s="48" t="s">
        <v>893</v>
      </c>
      <c r="H104" s="220">
        <f t="shared" si="1"/>
        <v>100</v>
      </c>
    </row>
    <row r="105" spans="1:8" ht="31.5">
      <c r="A105" s="158"/>
      <c r="B105" s="212" t="s">
        <v>828</v>
      </c>
      <c r="C105" s="48" t="s">
        <v>820</v>
      </c>
      <c r="D105" s="48" t="s">
        <v>11</v>
      </c>
      <c r="E105" s="48" t="s">
        <v>12</v>
      </c>
      <c r="F105" s="48" t="s">
        <v>893</v>
      </c>
      <c r="G105" s="48" t="s">
        <v>893</v>
      </c>
      <c r="H105" s="220">
        <f t="shared" si="1"/>
        <v>100</v>
      </c>
    </row>
    <row r="106" spans="1:8" ht="15.75">
      <c r="A106" s="158"/>
      <c r="B106" s="155" t="s">
        <v>756</v>
      </c>
      <c r="C106" s="27" t="s">
        <v>820</v>
      </c>
      <c r="D106" s="27" t="s">
        <v>822</v>
      </c>
      <c r="E106" s="27" t="s">
        <v>12</v>
      </c>
      <c r="F106" s="27" t="s">
        <v>893</v>
      </c>
      <c r="G106" s="27" t="s">
        <v>893</v>
      </c>
      <c r="H106" s="220">
        <f t="shared" si="1"/>
        <v>100</v>
      </c>
    </row>
    <row r="107" spans="1:8" ht="106.5" customHeight="1">
      <c r="A107" s="158"/>
      <c r="B107" s="155" t="s">
        <v>818</v>
      </c>
      <c r="C107" s="27" t="s">
        <v>820</v>
      </c>
      <c r="D107" s="27" t="s">
        <v>823</v>
      </c>
      <c r="E107" s="27" t="s">
        <v>12</v>
      </c>
      <c r="F107" s="27" t="s">
        <v>893</v>
      </c>
      <c r="G107" s="27" t="s">
        <v>893</v>
      </c>
      <c r="H107" s="220">
        <f t="shared" si="1"/>
        <v>100</v>
      </c>
    </row>
    <row r="108" spans="1:8" ht="15.75">
      <c r="A108" s="158"/>
      <c r="B108" s="154" t="s">
        <v>819</v>
      </c>
      <c r="C108" s="27" t="s">
        <v>820</v>
      </c>
      <c r="D108" s="27" t="s">
        <v>823</v>
      </c>
      <c r="E108" s="27" t="s">
        <v>187</v>
      </c>
      <c r="F108" s="27" t="s">
        <v>893</v>
      </c>
      <c r="G108" s="27" t="s">
        <v>893</v>
      </c>
      <c r="H108" s="220">
        <f t="shared" si="1"/>
        <v>100</v>
      </c>
    </row>
    <row r="109" spans="1:8" ht="15.75" customHeight="1">
      <c r="A109" s="167" t="s">
        <v>761</v>
      </c>
      <c r="B109" s="203" t="s">
        <v>762</v>
      </c>
      <c r="C109" s="204"/>
      <c r="D109" s="204"/>
      <c r="E109" s="204"/>
      <c r="F109" s="237">
        <f>+F110</f>
        <v>2794.7</v>
      </c>
      <c r="G109" s="237">
        <f>+G110</f>
        <v>2779.7</v>
      </c>
      <c r="H109" s="231">
        <f t="shared" si="1"/>
        <v>99.46326976061832</v>
      </c>
    </row>
    <row r="110" spans="1:8" ht="34.5" customHeight="1">
      <c r="A110" s="161"/>
      <c r="B110" s="156" t="s">
        <v>28</v>
      </c>
      <c r="C110" s="18" t="s">
        <v>29</v>
      </c>
      <c r="D110" s="18" t="s">
        <v>30</v>
      </c>
      <c r="E110" s="18" t="s">
        <v>12</v>
      </c>
      <c r="F110" s="236">
        <f>+F111</f>
        <v>2794.7</v>
      </c>
      <c r="G110" s="236">
        <f>+G111</f>
        <v>2779.7</v>
      </c>
      <c r="H110" s="220">
        <f t="shared" si="1"/>
        <v>99.46326976061832</v>
      </c>
    </row>
    <row r="111" spans="1:8" ht="24" customHeight="1">
      <c r="A111" s="161"/>
      <c r="B111" s="156" t="s">
        <v>32</v>
      </c>
      <c r="C111" s="18" t="s">
        <v>33</v>
      </c>
      <c r="D111" s="18" t="s">
        <v>11</v>
      </c>
      <c r="E111" s="18" t="s">
        <v>12</v>
      </c>
      <c r="F111" s="236">
        <f>+F112+F115</f>
        <v>2794.7</v>
      </c>
      <c r="G111" s="236">
        <f>+G112+G115</f>
        <v>2779.7</v>
      </c>
      <c r="H111" s="220">
        <f t="shared" si="1"/>
        <v>99.46326976061832</v>
      </c>
    </row>
    <row r="112" spans="1:8" ht="32.25" customHeight="1">
      <c r="A112" s="161"/>
      <c r="B112" s="152" t="s">
        <v>247</v>
      </c>
      <c r="C112" s="13" t="s">
        <v>33</v>
      </c>
      <c r="D112" s="13" t="s">
        <v>35</v>
      </c>
      <c r="E112" s="13" t="s">
        <v>12</v>
      </c>
      <c r="F112" s="235">
        <v>2058.5</v>
      </c>
      <c r="G112" s="235">
        <v>2047.5</v>
      </c>
      <c r="H112" s="220">
        <f t="shared" si="1"/>
        <v>99.46563031333496</v>
      </c>
    </row>
    <row r="113" spans="1:8" ht="30" customHeight="1">
      <c r="A113" s="161"/>
      <c r="B113" s="152" t="s">
        <v>37</v>
      </c>
      <c r="C113" s="13" t="s">
        <v>33</v>
      </c>
      <c r="D113" s="13" t="s">
        <v>811</v>
      </c>
      <c r="E113" s="13" t="s">
        <v>12</v>
      </c>
      <c r="F113" s="235">
        <v>2058.5</v>
      </c>
      <c r="G113" s="235">
        <v>2047.5</v>
      </c>
      <c r="H113" s="220">
        <f t="shared" si="1"/>
        <v>99.46563031333496</v>
      </c>
    </row>
    <row r="114" spans="1:8" ht="24.75" customHeight="1">
      <c r="A114" s="161"/>
      <c r="B114" s="152" t="s">
        <v>812</v>
      </c>
      <c r="C114" s="13" t="s">
        <v>33</v>
      </c>
      <c r="D114" s="13" t="s">
        <v>811</v>
      </c>
      <c r="E114" s="13" t="s">
        <v>525</v>
      </c>
      <c r="F114" s="235">
        <v>2058.5</v>
      </c>
      <c r="G114" s="235">
        <v>2047.5</v>
      </c>
      <c r="H114" s="220">
        <f t="shared" si="1"/>
        <v>99.46563031333496</v>
      </c>
    </row>
    <row r="115" spans="1:8" ht="20.25" customHeight="1">
      <c r="A115" s="158"/>
      <c r="B115" s="152" t="s">
        <v>42</v>
      </c>
      <c r="C115" s="13" t="s">
        <v>33</v>
      </c>
      <c r="D115" s="13" t="s">
        <v>43</v>
      </c>
      <c r="E115" s="13" t="s">
        <v>12</v>
      </c>
      <c r="F115" s="235">
        <v>736.2</v>
      </c>
      <c r="G115" s="235">
        <v>732.2</v>
      </c>
      <c r="H115" s="220">
        <f t="shared" si="1"/>
        <v>99.45666938331975</v>
      </c>
    </row>
    <row r="116" spans="1:8" ht="30" customHeight="1">
      <c r="A116" s="158"/>
      <c r="B116" s="152" t="s">
        <v>37</v>
      </c>
      <c r="C116" s="13" t="s">
        <v>33</v>
      </c>
      <c r="D116" s="13" t="s">
        <v>813</v>
      </c>
      <c r="E116" s="13" t="s">
        <v>12</v>
      </c>
      <c r="F116" s="13" t="s">
        <v>894</v>
      </c>
      <c r="G116" s="13" t="s">
        <v>895</v>
      </c>
      <c r="H116" s="220">
        <f t="shared" si="1"/>
        <v>99.45666938331975</v>
      </c>
    </row>
    <row r="117" spans="1:8" ht="26.25" customHeight="1">
      <c r="A117" s="158"/>
      <c r="B117" s="152" t="s">
        <v>812</v>
      </c>
      <c r="C117" s="13" t="s">
        <v>33</v>
      </c>
      <c r="D117" s="13" t="s">
        <v>43</v>
      </c>
      <c r="E117" s="13" t="s">
        <v>525</v>
      </c>
      <c r="F117" s="13" t="s">
        <v>894</v>
      </c>
      <c r="G117" s="13" t="s">
        <v>895</v>
      </c>
      <c r="H117" s="220">
        <f t="shared" si="1"/>
        <v>99.45666938331975</v>
      </c>
    </row>
    <row r="118" spans="1:8" ht="47.25" hidden="1">
      <c r="A118" s="158"/>
      <c r="B118" s="152" t="s">
        <v>40</v>
      </c>
      <c r="C118" s="13" t="s">
        <v>33</v>
      </c>
      <c r="D118" s="13" t="s">
        <v>43</v>
      </c>
      <c r="E118" s="13" t="s">
        <v>38</v>
      </c>
      <c r="F118" s="13"/>
      <c r="G118" s="13"/>
      <c r="H118" s="107"/>
    </row>
    <row r="119" spans="1:8" ht="0.75" customHeight="1" hidden="1">
      <c r="A119" s="158"/>
      <c r="B119" s="152" t="s">
        <v>680</v>
      </c>
      <c r="C119" s="13" t="s">
        <v>33</v>
      </c>
      <c r="D119" s="13" t="s">
        <v>679</v>
      </c>
      <c r="E119" s="13" t="s">
        <v>12</v>
      </c>
      <c r="F119" s="13"/>
      <c r="G119" s="13"/>
      <c r="H119" s="107">
        <f>H120</f>
        <v>446</v>
      </c>
    </row>
    <row r="120" spans="1:8" ht="30" customHeight="1" hidden="1">
      <c r="A120" s="158"/>
      <c r="B120" s="152" t="s">
        <v>682</v>
      </c>
      <c r="C120" s="13" t="s">
        <v>33</v>
      </c>
      <c r="D120" s="13" t="s">
        <v>679</v>
      </c>
      <c r="E120" s="13" t="s">
        <v>38</v>
      </c>
      <c r="F120" s="13"/>
      <c r="G120" s="13"/>
      <c r="H120" s="107">
        <v>446</v>
      </c>
    </row>
    <row r="121" spans="1:8" ht="15.75" hidden="1">
      <c r="A121" s="158"/>
      <c r="B121" s="154" t="s">
        <v>425</v>
      </c>
      <c r="C121" s="27" t="s">
        <v>459</v>
      </c>
      <c r="D121" s="27" t="s">
        <v>11</v>
      </c>
      <c r="E121" s="27" t="s">
        <v>12</v>
      </c>
      <c r="F121" s="27"/>
      <c r="G121" s="27"/>
      <c r="H121" s="107" t="e">
        <f>H122</f>
        <v>#REF!</v>
      </c>
    </row>
    <row r="122" spans="1:8" ht="15.75" hidden="1">
      <c r="A122" s="158"/>
      <c r="B122" s="154" t="s">
        <v>426</v>
      </c>
      <c r="C122" s="27" t="s">
        <v>459</v>
      </c>
      <c r="D122" s="27" t="s">
        <v>427</v>
      </c>
      <c r="E122" s="27" t="s">
        <v>12</v>
      </c>
      <c r="F122" s="27"/>
      <c r="G122" s="27"/>
      <c r="H122" s="107" t="e">
        <f>#REF!</f>
        <v>#REF!</v>
      </c>
    </row>
    <row r="123" spans="1:8" ht="15.75" hidden="1">
      <c r="A123" s="158"/>
      <c r="B123" s="154" t="s">
        <v>430</v>
      </c>
      <c r="C123" s="27" t="s">
        <v>460</v>
      </c>
      <c r="D123" s="27" t="s">
        <v>11</v>
      </c>
      <c r="E123" s="27" t="s">
        <v>12</v>
      </c>
      <c r="F123" s="27"/>
      <c r="G123" s="27"/>
      <c r="H123" s="107" t="e">
        <f>#REF!</f>
        <v>#REF!</v>
      </c>
    </row>
    <row r="124" ht="15.75">
      <c r="A124" s="10"/>
    </row>
    <row r="125" ht="15.75">
      <c r="A125" s="8"/>
    </row>
    <row r="130" spans="2:7" ht="15.75">
      <c r="B130" s="8"/>
      <c r="C130" s="8"/>
      <c r="D130" s="8"/>
      <c r="E130" s="8"/>
      <c r="F130" s="8"/>
      <c r="G130" s="8"/>
    </row>
    <row r="137" spans="1:7" ht="15.75">
      <c r="A137" s="8"/>
      <c r="B137" s="10"/>
      <c r="C137" s="10"/>
      <c r="D137" s="10"/>
      <c r="E137" s="10"/>
      <c r="F137" s="10"/>
      <c r="G137" s="10"/>
    </row>
    <row r="138" spans="2:7" ht="15.75">
      <c r="B138" s="8"/>
      <c r="C138" s="8"/>
      <c r="D138" s="8"/>
      <c r="E138" s="8"/>
      <c r="F138" s="8"/>
      <c r="G138" s="8"/>
    </row>
    <row r="144" ht="15.75">
      <c r="A144" s="10"/>
    </row>
    <row r="145" ht="15.75">
      <c r="A145" s="8"/>
    </row>
    <row r="147" spans="2:7" ht="15.75">
      <c r="B147" s="8"/>
      <c r="C147" s="8"/>
      <c r="D147" s="8"/>
      <c r="E147" s="8"/>
      <c r="F147" s="8"/>
      <c r="G147" s="8"/>
    </row>
    <row r="154" spans="1:7" ht="15.75">
      <c r="A154" s="8"/>
      <c r="B154" s="10"/>
      <c r="C154" s="10"/>
      <c r="D154" s="10"/>
      <c r="E154" s="10"/>
      <c r="F154" s="10"/>
      <c r="G154" s="10"/>
    </row>
    <row r="155" spans="2:7" ht="15.75">
      <c r="B155" s="8"/>
      <c r="C155" s="8"/>
      <c r="D155" s="8"/>
      <c r="E155" s="8"/>
      <c r="F155" s="8"/>
      <c r="G155" s="8"/>
    </row>
    <row r="161" ht="15.75">
      <c r="A161" s="10"/>
    </row>
    <row r="162" ht="15.75">
      <c r="A162" s="8"/>
    </row>
    <row r="164" spans="2:7" ht="15.75">
      <c r="B164" s="8"/>
      <c r="C164" s="8"/>
      <c r="D164" s="8"/>
      <c r="E164" s="8"/>
      <c r="F164" s="8"/>
      <c r="G164" s="8"/>
    </row>
    <row r="171" spans="1:7" ht="15.75">
      <c r="A171" s="8"/>
      <c r="B171" s="8"/>
      <c r="C171" s="8"/>
      <c r="D171" s="8"/>
      <c r="E171" s="8"/>
      <c r="F171" s="8"/>
      <c r="G171" s="8"/>
    </row>
    <row r="176" spans="2:7" ht="15.75">
      <c r="B176" s="10"/>
      <c r="C176" s="10"/>
      <c r="D176" s="10"/>
      <c r="E176" s="10"/>
      <c r="F176" s="10"/>
      <c r="G176" s="10"/>
    </row>
    <row r="177" spans="2:7" ht="15.75">
      <c r="B177" s="8"/>
      <c r="C177" s="8"/>
      <c r="D177" s="8"/>
      <c r="E177" s="8"/>
      <c r="F177" s="8"/>
      <c r="G177" s="8"/>
    </row>
    <row r="178" ht="15.75">
      <c r="A178" s="8"/>
    </row>
    <row r="181" spans="2:7" ht="15.75">
      <c r="B181" s="8"/>
      <c r="C181" s="8"/>
      <c r="D181" s="8"/>
      <c r="E181" s="8"/>
      <c r="F181" s="8"/>
      <c r="G181" s="8"/>
    </row>
    <row r="183" ht="15.75">
      <c r="A183" s="10"/>
    </row>
    <row r="184" ht="15.75">
      <c r="A184" s="8"/>
    </row>
    <row r="186" spans="2:7" ht="15.75">
      <c r="B186" s="8"/>
      <c r="C186" s="8"/>
      <c r="D186" s="8"/>
      <c r="E186" s="8"/>
      <c r="F186" s="8"/>
      <c r="G186" s="8"/>
    </row>
    <row r="188" ht="15.75">
      <c r="A188" s="8"/>
    </row>
    <row r="193" spans="1:7" ht="15.75">
      <c r="A193" s="8"/>
      <c r="B193" s="8"/>
      <c r="C193" s="8"/>
      <c r="D193" s="8"/>
      <c r="E193" s="8"/>
      <c r="F193" s="8"/>
      <c r="G193" s="8"/>
    </row>
    <row r="200" ht="15.75">
      <c r="A200" s="8"/>
    </row>
    <row r="204" spans="2:7" ht="15.75">
      <c r="B204" s="10"/>
      <c r="C204" s="10"/>
      <c r="D204" s="10"/>
      <c r="E204" s="10"/>
      <c r="F204" s="10"/>
      <c r="G204" s="10"/>
    </row>
    <row r="205" spans="2:7" ht="15.75">
      <c r="B205" s="8"/>
      <c r="C205" s="8"/>
      <c r="D205" s="8"/>
      <c r="E205" s="8"/>
      <c r="F205" s="8"/>
      <c r="G205" s="8"/>
    </row>
    <row r="211" ht="15.75">
      <c r="A211" s="10"/>
    </row>
    <row r="212" spans="1:7" ht="15.75">
      <c r="A212" s="8"/>
      <c r="B212" s="8"/>
      <c r="C212" s="8"/>
      <c r="D212" s="8"/>
      <c r="E212" s="8"/>
      <c r="F212" s="8"/>
      <c r="G212" s="8"/>
    </row>
    <row r="219" spans="1:7" ht="15.75">
      <c r="A219" s="8"/>
      <c r="B219" s="10"/>
      <c r="C219" s="10"/>
      <c r="D219" s="10"/>
      <c r="E219" s="10"/>
      <c r="F219" s="10"/>
      <c r="G219" s="10"/>
    </row>
    <row r="220" spans="2:7" ht="15.75">
      <c r="B220" s="8"/>
      <c r="C220" s="8"/>
      <c r="D220" s="8"/>
      <c r="E220" s="8"/>
      <c r="F220" s="8"/>
      <c r="G220" s="8"/>
    </row>
    <row r="226" ht="15.75">
      <c r="A226" s="10"/>
    </row>
    <row r="227" ht="15.75">
      <c r="A227" s="8"/>
    </row>
    <row r="232" spans="2:7" ht="15.75">
      <c r="B232" s="8"/>
      <c r="C232" s="8"/>
      <c r="D232" s="8"/>
      <c r="E232" s="8"/>
      <c r="F232" s="8"/>
      <c r="G232" s="8"/>
    </row>
    <row r="239" spans="1:7" ht="15.75">
      <c r="A239" s="8"/>
      <c r="B239" s="10"/>
      <c r="C239" s="10"/>
      <c r="D239" s="10"/>
      <c r="E239" s="10"/>
      <c r="F239" s="10"/>
      <c r="G239" s="10"/>
    </row>
    <row r="240" spans="2:7" ht="15.75">
      <c r="B240" s="8"/>
      <c r="C240" s="8"/>
      <c r="D240" s="8"/>
      <c r="E240" s="8"/>
      <c r="F240" s="8"/>
      <c r="G240" s="8"/>
    </row>
    <row r="246" ht="15.75">
      <c r="A246" s="10"/>
    </row>
    <row r="247" spans="1:7" ht="15.75">
      <c r="A247" s="8"/>
      <c r="B247" s="8"/>
      <c r="C247" s="8"/>
      <c r="D247" s="8"/>
      <c r="E247" s="8"/>
      <c r="F247" s="8"/>
      <c r="G247" s="8"/>
    </row>
    <row r="253" spans="2:7" ht="15.75">
      <c r="B253" s="10"/>
      <c r="C253" s="10"/>
      <c r="D253" s="10"/>
      <c r="E253" s="10"/>
      <c r="F253" s="10"/>
      <c r="G253" s="10"/>
    </row>
    <row r="254" spans="1:7" ht="15.75">
      <c r="A254" s="8"/>
      <c r="B254" s="8"/>
      <c r="C254" s="8"/>
      <c r="D254" s="8"/>
      <c r="E254" s="8"/>
      <c r="F254" s="8"/>
      <c r="G254" s="8"/>
    </row>
    <row r="260" ht="15.75">
      <c r="A260" s="10"/>
    </row>
    <row r="261" ht="15.75">
      <c r="A261" s="8"/>
    </row>
    <row r="262" spans="2:7" ht="15.75">
      <c r="B262" s="8"/>
      <c r="C262" s="8"/>
      <c r="D262" s="8"/>
      <c r="E262" s="8"/>
      <c r="F262" s="8"/>
      <c r="G262" s="8"/>
    </row>
    <row r="269" ht="15.75">
      <c r="A269" s="8"/>
    </row>
    <row r="271" spans="2:7" ht="15.75">
      <c r="B271" s="10"/>
      <c r="C271" s="10"/>
      <c r="D271" s="10"/>
      <c r="E271" s="10"/>
      <c r="F271" s="10"/>
      <c r="G271" s="10"/>
    </row>
    <row r="272" spans="2:7" ht="15.75">
      <c r="B272" s="8"/>
      <c r="C272" s="8"/>
      <c r="D272" s="8"/>
      <c r="E272" s="8"/>
      <c r="F272" s="8"/>
      <c r="G272" s="8"/>
    </row>
    <row r="278" ht="15.75">
      <c r="A278" s="10"/>
    </row>
    <row r="279" ht="15.75">
      <c r="A279" s="8"/>
    </row>
    <row r="281" spans="2:7" ht="15.75">
      <c r="B281" s="8"/>
      <c r="C281" s="8"/>
      <c r="D281" s="8"/>
      <c r="E281" s="8"/>
      <c r="F281" s="8"/>
      <c r="G281" s="8"/>
    </row>
    <row r="288" ht="15.75">
      <c r="A288" s="8"/>
    </row>
    <row r="290" spans="2:7" ht="15.75">
      <c r="B290" s="8"/>
      <c r="C290" s="8"/>
      <c r="D290" s="8"/>
      <c r="E290" s="8"/>
      <c r="F290" s="8"/>
      <c r="G290" s="8"/>
    </row>
    <row r="297" ht="15.75">
      <c r="A297" s="8"/>
    </row>
    <row r="301" spans="2:7" ht="15.75">
      <c r="B301" s="10"/>
      <c r="C301" s="10"/>
      <c r="D301" s="10"/>
      <c r="E301" s="10"/>
      <c r="F301" s="10"/>
      <c r="G301" s="10"/>
    </row>
    <row r="302" spans="2:7" ht="15.75">
      <c r="B302" s="8"/>
      <c r="C302" s="8"/>
      <c r="D302" s="8"/>
      <c r="E302" s="8"/>
      <c r="F302" s="8"/>
      <c r="G302" s="8"/>
    </row>
    <row r="308" ht="15.75">
      <c r="A308" s="10"/>
    </row>
    <row r="309" ht="15.75">
      <c r="A309" s="8"/>
    </row>
    <row r="315" spans="2:7" ht="15.75">
      <c r="B315" s="8"/>
      <c r="C315" s="8"/>
      <c r="D315" s="8"/>
      <c r="E315" s="8"/>
      <c r="F315" s="8"/>
      <c r="G315" s="8"/>
    </row>
    <row r="322" ht="15.75">
      <c r="A322" s="8"/>
    </row>
    <row r="328" spans="2:7" ht="15.75">
      <c r="B328" s="10"/>
      <c r="C328" s="10"/>
      <c r="D328" s="10"/>
      <c r="E328" s="10"/>
      <c r="F328" s="10"/>
      <c r="G328" s="10"/>
    </row>
    <row r="329" spans="2:7" ht="15.75">
      <c r="B329" s="8"/>
      <c r="C329" s="8"/>
      <c r="D329" s="8"/>
      <c r="E329" s="8"/>
      <c r="F329" s="8"/>
      <c r="G329" s="8"/>
    </row>
    <row r="335" ht="15.75">
      <c r="A335" s="10"/>
    </row>
    <row r="336" ht="15.75">
      <c r="A336" s="8"/>
    </row>
    <row r="337" spans="2:7" ht="15.75">
      <c r="B337" s="8"/>
      <c r="C337" s="8"/>
      <c r="D337" s="8"/>
      <c r="E337" s="8"/>
      <c r="F337" s="8"/>
      <c r="G337" s="8"/>
    </row>
    <row r="344" ht="15.75">
      <c r="A344" s="8"/>
    </row>
    <row r="349" spans="2:7" ht="15.75">
      <c r="B349" s="10"/>
      <c r="C349" s="10"/>
      <c r="D349" s="10"/>
      <c r="E349" s="10"/>
      <c r="F349" s="10"/>
      <c r="G349" s="10"/>
    </row>
    <row r="350" spans="2:7" ht="15.75">
      <c r="B350" s="8"/>
      <c r="C350" s="8"/>
      <c r="D350" s="8"/>
      <c r="E350" s="8"/>
      <c r="F350" s="8"/>
      <c r="G350" s="8"/>
    </row>
    <row r="356" ht="15.75">
      <c r="A356" s="10"/>
    </row>
    <row r="357" ht="15.75">
      <c r="A357" s="8"/>
    </row>
    <row r="362" spans="2:7" ht="15.75">
      <c r="B362" s="8"/>
      <c r="C362" s="8"/>
      <c r="D362" s="8"/>
      <c r="E362" s="8"/>
      <c r="F362" s="8"/>
      <c r="G362" s="8"/>
    </row>
    <row r="369" ht="15.75">
      <c r="A369" s="8"/>
    </row>
    <row r="370" spans="2:7" ht="15.75">
      <c r="B370" s="10"/>
      <c r="C370" s="10"/>
      <c r="D370" s="10"/>
      <c r="E370" s="10"/>
      <c r="F370" s="10"/>
      <c r="G370" s="10"/>
    </row>
    <row r="371" spans="2:7" ht="15.75">
      <c r="B371" s="8"/>
      <c r="C371" s="8"/>
      <c r="D371" s="8"/>
      <c r="E371" s="8"/>
      <c r="F371" s="8"/>
      <c r="G371" s="8"/>
    </row>
    <row r="377" ht="15.75">
      <c r="A377" s="10"/>
    </row>
    <row r="378" ht="15.75">
      <c r="A378" s="8"/>
    </row>
    <row r="379" spans="2:7" ht="15.75">
      <c r="B379" s="8"/>
      <c r="C379" s="8"/>
      <c r="D379" s="8"/>
      <c r="E379" s="8"/>
      <c r="F379" s="8"/>
      <c r="G379" s="8"/>
    </row>
    <row r="386" spans="1:7" ht="15.75">
      <c r="A386" s="8"/>
      <c r="B386" s="10"/>
      <c r="C386" s="10"/>
      <c r="D386" s="10"/>
      <c r="E386" s="10"/>
      <c r="F386" s="10"/>
      <c r="G386" s="10"/>
    </row>
    <row r="387" spans="2:7" ht="15.75">
      <c r="B387" s="8"/>
      <c r="C387" s="8"/>
      <c r="D387" s="8"/>
      <c r="E387" s="8"/>
      <c r="F387" s="8"/>
      <c r="G387" s="8"/>
    </row>
    <row r="393" ht="15.75">
      <c r="A393" s="10"/>
    </row>
    <row r="394" spans="1:7" ht="15.75">
      <c r="A394" s="8"/>
      <c r="B394" s="8"/>
      <c r="C394" s="8"/>
      <c r="D394" s="8"/>
      <c r="E394" s="8"/>
      <c r="F394" s="8"/>
      <c r="G394" s="8"/>
    </row>
    <row r="401" spans="1:7" ht="15.75">
      <c r="A401" s="8"/>
      <c r="B401" s="8"/>
      <c r="C401" s="8"/>
      <c r="D401" s="8"/>
      <c r="E401" s="8"/>
      <c r="F401" s="8"/>
      <c r="G401" s="8"/>
    </row>
    <row r="408" ht="15.75">
      <c r="A408" s="8"/>
    </row>
    <row r="412" spans="2:7" ht="15.75">
      <c r="B412" s="10"/>
      <c r="C412" s="10"/>
      <c r="D412" s="10"/>
      <c r="E412" s="10"/>
      <c r="F412" s="10"/>
      <c r="G412" s="10"/>
    </row>
    <row r="413" spans="2:7" ht="15.75">
      <c r="B413" s="8"/>
      <c r="C413" s="8"/>
      <c r="D413" s="8"/>
      <c r="E413" s="8"/>
      <c r="F413" s="8"/>
      <c r="G413" s="8"/>
    </row>
    <row r="419" ht="15.75">
      <c r="A419" s="10"/>
    </row>
    <row r="420" ht="15.75">
      <c r="A420" s="8"/>
    </row>
    <row r="425" spans="2:7" ht="15.75">
      <c r="B425" s="8"/>
      <c r="C425" s="8"/>
      <c r="D425" s="8"/>
      <c r="E425" s="8"/>
      <c r="F425" s="8"/>
      <c r="G425" s="8"/>
    </row>
    <row r="432" ht="15.75">
      <c r="A432" s="8"/>
    </row>
    <row r="436" spans="2:7" ht="15.75">
      <c r="B436" s="10"/>
      <c r="C436" s="10"/>
      <c r="D436" s="10"/>
      <c r="E436" s="10"/>
      <c r="F436" s="10"/>
      <c r="G436" s="10"/>
    </row>
    <row r="437" spans="2:7" ht="15.75">
      <c r="B437" s="8"/>
      <c r="C437" s="8"/>
      <c r="D437" s="8"/>
      <c r="E437" s="8"/>
      <c r="F437" s="8"/>
      <c r="G437" s="8"/>
    </row>
    <row r="443" ht="15.75">
      <c r="A443" s="10"/>
    </row>
    <row r="444" ht="15.75">
      <c r="A444" s="8"/>
    </row>
    <row r="446" spans="2:7" ht="15.75">
      <c r="B446" s="8"/>
      <c r="C446" s="8"/>
      <c r="D446" s="8"/>
      <c r="E446" s="8"/>
      <c r="F446" s="8"/>
      <c r="G446" s="8"/>
    </row>
    <row r="453" ht="15.75">
      <c r="A453" s="8"/>
    </row>
    <row r="456" spans="2:7" ht="15.75">
      <c r="B456" s="8"/>
      <c r="C456" s="8"/>
      <c r="D456" s="8"/>
      <c r="E456" s="8"/>
      <c r="F456" s="8"/>
      <c r="G456" s="8"/>
    </row>
    <row r="463" ht="15.75">
      <c r="A463" s="8"/>
    </row>
    <row r="464" spans="2:7" ht="15.75">
      <c r="B464" s="10"/>
      <c r="C464" s="10"/>
      <c r="D464" s="10"/>
      <c r="E464" s="10"/>
      <c r="F464" s="10"/>
      <c r="G464" s="10"/>
    </row>
    <row r="465" spans="2:7" ht="15.75">
      <c r="B465" s="8"/>
      <c r="C465" s="8"/>
      <c r="D465" s="8"/>
      <c r="E465" s="8"/>
      <c r="F465" s="8"/>
      <c r="G465" s="8"/>
    </row>
    <row r="471" ht="15.75">
      <c r="A471" s="10"/>
    </row>
    <row r="472" ht="15.75">
      <c r="A472" s="8"/>
    </row>
    <row r="478" spans="2:7" ht="15.75">
      <c r="B478" s="8"/>
      <c r="C478" s="8"/>
      <c r="D478" s="8"/>
      <c r="E478" s="8"/>
      <c r="F478" s="8"/>
      <c r="G478" s="8"/>
    </row>
    <row r="485" spans="1:7" ht="15.75">
      <c r="A485" s="8"/>
      <c r="B485" s="10"/>
      <c r="C485" s="10"/>
      <c r="D485" s="10"/>
      <c r="E485" s="10"/>
      <c r="F485" s="10"/>
      <c r="G485" s="10"/>
    </row>
    <row r="486" spans="2:7" ht="15.75">
      <c r="B486" s="8"/>
      <c r="C486" s="8"/>
      <c r="D486" s="8"/>
      <c r="E486" s="8"/>
      <c r="F486" s="8"/>
      <c r="G486" s="8"/>
    </row>
    <row r="492" ht="15.75">
      <c r="A492" s="10"/>
    </row>
    <row r="493" ht="15.75">
      <c r="A493" s="8"/>
    </row>
    <row r="494" spans="2:7" ht="15.75">
      <c r="B494" s="8"/>
      <c r="C494" s="8"/>
      <c r="D494" s="8"/>
      <c r="E494" s="8"/>
      <c r="F494" s="8"/>
      <c r="G494" s="8"/>
    </row>
    <row r="501" ht="15.75">
      <c r="A501" s="8"/>
    </row>
    <row r="504" spans="2:7" ht="15.75">
      <c r="B504" s="8"/>
      <c r="C504" s="8"/>
      <c r="D504" s="8"/>
      <c r="E504" s="8"/>
      <c r="F504" s="8"/>
      <c r="G504" s="8"/>
    </row>
    <row r="511" ht="15.75">
      <c r="A511" s="8"/>
    </row>
    <row r="515" spans="2:7" ht="15.75">
      <c r="B515" s="10"/>
      <c r="C515" s="10"/>
      <c r="D515" s="10"/>
      <c r="E515" s="10"/>
      <c r="F515" s="10"/>
      <c r="G515" s="10"/>
    </row>
    <row r="516" spans="2:7" ht="15.75">
      <c r="B516" s="8"/>
      <c r="C516" s="8"/>
      <c r="D516" s="8"/>
      <c r="E516" s="8"/>
      <c r="F516" s="8"/>
      <c r="G516" s="8"/>
    </row>
    <row r="522" ht="15.75">
      <c r="A522" s="10"/>
    </row>
    <row r="523" ht="15.75">
      <c r="A523" s="8"/>
    </row>
    <row r="524" spans="2:7" ht="15.75">
      <c r="B524" s="8"/>
      <c r="C524" s="8"/>
      <c r="D524" s="8"/>
      <c r="E524" s="8"/>
      <c r="F524" s="8"/>
      <c r="G524" s="8"/>
    </row>
    <row r="531" ht="15.75">
      <c r="A531" s="8"/>
    </row>
    <row r="533" spans="2:7" ht="15.75">
      <c r="B533" s="8"/>
      <c r="C533" s="8"/>
      <c r="D533" s="8"/>
      <c r="E533" s="8"/>
      <c r="F533" s="8"/>
      <c r="G533" s="8"/>
    </row>
    <row r="538" spans="2:7" ht="15.75">
      <c r="B538" s="8"/>
      <c r="C538" s="8"/>
      <c r="D538" s="8"/>
      <c r="E538" s="8"/>
      <c r="F538" s="8"/>
      <c r="G538" s="8"/>
    </row>
    <row r="540" ht="15.75">
      <c r="A540" s="8"/>
    </row>
    <row r="545" ht="15.75">
      <c r="A545" s="8"/>
    </row>
    <row r="560" spans="2:7" ht="15.75">
      <c r="B560" s="32"/>
      <c r="C560" s="32"/>
      <c r="D560" s="32"/>
      <c r="E560" s="32"/>
      <c r="F560" s="32"/>
      <c r="G560" s="32"/>
    </row>
    <row r="561" spans="2:7" ht="15.75">
      <c r="B561" s="66"/>
      <c r="C561" s="66"/>
      <c r="D561" s="66"/>
      <c r="E561" s="66"/>
      <c r="F561" s="66"/>
      <c r="G561" s="66"/>
    </row>
    <row r="562" spans="2:7" ht="15.75">
      <c r="B562" s="26"/>
      <c r="C562" s="26"/>
      <c r="D562" s="26"/>
      <c r="E562" s="26"/>
      <c r="F562" s="26"/>
      <c r="G562" s="26"/>
    </row>
    <row r="563" spans="2:7" ht="15.75">
      <c r="B563" s="26"/>
      <c r="C563" s="26"/>
      <c r="D563" s="26"/>
      <c r="E563" s="26"/>
      <c r="F563" s="26"/>
      <c r="G563" s="26"/>
    </row>
    <row r="564" spans="2:7" ht="15.75">
      <c r="B564" s="26"/>
      <c r="C564" s="26"/>
      <c r="D564" s="26"/>
      <c r="E564" s="26"/>
      <c r="F564" s="26"/>
      <c r="G564" s="26"/>
    </row>
    <row r="565" spans="2:7" ht="15.75">
      <c r="B565" s="26"/>
      <c r="C565" s="26"/>
      <c r="D565" s="26"/>
      <c r="E565" s="26"/>
      <c r="F565" s="26"/>
      <c r="G565" s="26"/>
    </row>
    <row r="566" spans="2:7" ht="15.75">
      <c r="B566" s="26"/>
      <c r="C566" s="26"/>
      <c r="D566" s="26"/>
      <c r="E566" s="26"/>
      <c r="F566" s="26"/>
      <c r="G566" s="26"/>
    </row>
    <row r="567" spans="1:7" ht="15.75">
      <c r="A567" s="32"/>
      <c r="B567" s="26"/>
      <c r="C567" s="26"/>
      <c r="D567" s="26"/>
      <c r="E567" s="26"/>
      <c r="F567" s="26"/>
      <c r="G567" s="26"/>
    </row>
    <row r="568" spans="1:7" ht="15.75">
      <c r="A568" s="66"/>
      <c r="B568" s="26"/>
      <c r="C568" s="26"/>
      <c r="D568" s="26"/>
      <c r="E568" s="26"/>
      <c r="F568" s="26"/>
      <c r="G568" s="26"/>
    </row>
    <row r="569" spans="1:7" ht="15.75">
      <c r="A569" s="26"/>
      <c r="B569" s="26"/>
      <c r="C569" s="26"/>
      <c r="D569" s="26"/>
      <c r="E569" s="26"/>
      <c r="F569" s="26"/>
      <c r="G569" s="26"/>
    </row>
    <row r="570" spans="1:7" ht="15.75">
      <c r="A570" s="26"/>
      <c r="B570" s="26"/>
      <c r="C570" s="26"/>
      <c r="D570" s="26"/>
      <c r="E570" s="26"/>
      <c r="F570" s="26"/>
      <c r="G570" s="26"/>
    </row>
    <row r="571" spans="1:7" ht="15.75">
      <c r="A571" s="26"/>
      <c r="B571" s="26"/>
      <c r="C571" s="26"/>
      <c r="D571" s="26"/>
      <c r="E571" s="26"/>
      <c r="F571" s="26"/>
      <c r="G571" s="26"/>
    </row>
    <row r="572" spans="1:7" ht="15.75">
      <c r="A572" s="26"/>
      <c r="B572" s="26"/>
      <c r="C572" s="26"/>
      <c r="D572" s="26"/>
      <c r="E572" s="26"/>
      <c r="F572" s="26"/>
      <c r="G572" s="26"/>
    </row>
    <row r="573" spans="1:7" ht="15.75">
      <c r="A573" s="26"/>
      <c r="B573" s="26"/>
      <c r="C573" s="26"/>
      <c r="D573" s="26"/>
      <c r="E573" s="26"/>
      <c r="F573" s="26"/>
      <c r="G573" s="26"/>
    </row>
    <row r="574" spans="1:7" ht="15.75">
      <c r="A574" s="26"/>
      <c r="B574" s="26"/>
      <c r="C574" s="26"/>
      <c r="D574" s="26"/>
      <c r="E574" s="26"/>
      <c r="F574" s="26"/>
      <c r="G574" s="26"/>
    </row>
    <row r="575" ht="15.75">
      <c r="A575" s="26"/>
    </row>
    <row r="576" ht="15.75">
      <c r="A576" s="26"/>
    </row>
    <row r="577" spans="1:7" ht="15.75">
      <c r="A577" s="26"/>
      <c r="B577" s="8"/>
      <c r="C577" s="8"/>
      <c r="D577" s="8"/>
      <c r="E577" s="8"/>
      <c r="F577" s="8"/>
      <c r="G577" s="8"/>
    </row>
    <row r="578" ht="15.75">
      <c r="A578" s="26"/>
    </row>
    <row r="579" ht="15.75">
      <c r="A579" s="26"/>
    </row>
    <row r="580" spans="1:7" ht="15.75">
      <c r="A580" s="26"/>
      <c r="B580" s="8"/>
      <c r="C580" s="8"/>
      <c r="D580" s="8"/>
      <c r="E580" s="8"/>
      <c r="F580" s="8"/>
      <c r="G580" s="8"/>
    </row>
    <row r="581" ht="15.75">
      <c r="A581" s="26"/>
    </row>
    <row r="584" ht="15.75">
      <c r="A584" s="8"/>
    </row>
    <row r="587" ht="15.75">
      <c r="A587" s="8"/>
    </row>
    <row r="588" spans="2:7" ht="15.75">
      <c r="B588" s="8"/>
      <c r="C588" s="8"/>
      <c r="D588" s="8"/>
      <c r="E588" s="8"/>
      <c r="F588" s="8"/>
      <c r="G588" s="8"/>
    </row>
    <row r="591" spans="2:7" ht="15.75">
      <c r="B591" s="32"/>
      <c r="C591" s="32"/>
      <c r="D591" s="32"/>
      <c r="E591" s="32"/>
      <c r="F591" s="32"/>
      <c r="G591" s="32"/>
    </row>
    <row r="592" spans="2:7" ht="15.75">
      <c r="B592" s="66"/>
      <c r="C592" s="66"/>
      <c r="D592" s="66"/>
      <c r="E592" s="66"/>
      <c r="F592" s="66"/>
      <c r="G592" s="66"/>
    </row>
    <row r="593" spans="2:7" ht="15.75">
      <c r="B593" s="26"/>
      <c r="C593" s="26"/>
      <c r="D593" s="26"/>
      <c r="E593" s="26"/>
      <c r="F593" s="26"/>
      <c r="G593" s="26"/>
    </row>
    <row r="594" spans="2:7" ht="15.75">
      <c r="B594" s="26"/>
      <c r="C594" s="26"/>
      <c r="D594" s="26"/>
      <c r="E594" s="26"/>
      <c r="F594" s="26"/>
      <c r="G594" s="26"/>
    </row>
    <row r="595" spans="1:7" ht="15.75">
      <c r="A595" s="8"/>
      <c r="B595" s="26"/>
      <c r="C595" s="26"/>
      <c r="D595" s="26"/>
      <c r="E595" s="26"/>
      <c r="F595" s="26"/>
      <c r="G595" s="26"/>
    </row>
    <row r="596" spans="2:7" ht="15.75">
      <c r="B596" s="26"/>
      <c r="C596" s="26"/>
      <c r="D596" s="26"/>
      <c r="E596" s="26"/>
      <c r="F596" s="26"/>
      <c r="G596" s="26"/>
    </row>
    <row r="597" spans="2:7" ht="15.75">
      <c r="B597" s="26"/>
      <c r="C597" s="26"/>
      <c r="D597" s="26"/>
      <c r="E597" s="26"/>
      <c r="F597" s="26"/>
      <c r="G597" s="26"/>
    </row>
    <row r="598" spans="1:7" ht="15.75">
      <c r="A598" s="32"/>
      <c r="B598" s="26"/>
      <c r="C598" s="26"/>
      <c r="D598" s="26"/>
      <c r="E598" s="26"/>
      <c r="F598" s="26"/>
      <c r="G598" s="26"/>
    </row>
    <row r="599" spans="1:7" ht="15.75">
      <c r="A599" s="66"/>
      <c r="B599" s="26"/>
      <c r="C599" s="26"/>
      <c r="D599" s="26"/>
      <c r="E599" s="26"/>
      <c r="F599" s="26"/>
      <c r="G599" s="26"/>
    </row>
    <row r="600" spans="1:7" ht="15.75">
      <c r="A600" s="26"/>
      <c r="B600" s="26"/>
      <c r="C600" s="26"/>
      <c r="D600" s="26"/>
      <c r="E600" s="26"/>
      <c r="F600" s="26"/>
      <c r="G600" s="26"/>
    </row>
    <row r="601" spans="1:7" ht="15.75">
      <c r="A601" s="26"/>
      <c r="B601" s="26"/>
      <c r="C601" s="26"/>
      <c r="D601" s="26"/>
      <c r="E601" s="26"/>
      <c r="F601" s="26"/>
      <c r="G601" s="26"/>
    </row>
    <row r="602" spans="1:7" ht="15.75">
      <c r="A602" s="26"/>
      <c r="B602" s="26"/>
      <c r="C602" s="26"/>
      <c r="D602" s="26"/>
      <c r="E602" s="26"/>
      <c r="F602" s="26"/>
      <c r="G602" s="26"/>
    </row>
    <row r="603" spans="1:7" ht="15.75">
      <c r="A603" s="26"/>
      <c r="B603" s="26"/>
      <c r="C603" s="26"/>
      <c r="D603" s="26"/>
      <c r="E603" s="26"/>
      <c r="F603" s="26"/>
      <c r="G603" s="26"/>
    </row>
    <row r="604" spans="1:7" ht="15.75">
      <c r="A604" s="26"/>
      <c r="B604" s="26"/>
      <c r="C604" s="26"/>
      <c r="D604" s="26"/>
      <c r="E604" s="26"/>
      <c r="F604" s="26"/>
      <c r="G604" s="26"/>
    </row>
    <row r="605" spans="1:7" ht="15.75">
      <c r="A605" s="26"/>
      <c r="B605" s="26"/>
      <c r="C605" s="26"/>
      <c r="D605" s="26"/>
      <c r="E605" s="26"/>
      <c r="F605" s="26"/>
      <c r="G605" s="26"/>
    </row>
    <row r="606" spans="1:7" ht="15.75">
      <c r="A606" s="26"/>
      <c r="B606" s="26"/>
      <c r="C606" s="26"/>
      <c r="D606" s="26"/>
      <c r="E606" s="26"/>
      <c r="F606" s="26"/>
      <c r="G606" s="26"/>
    </row>
    <row r="607" spans="1:7" ht="15.75">
      <c r="A607" s="26"/>
      <c r="B607" s="26"/>
      <c r="C607" s="26"/>
      <c r="D607" s="26"/>
      <c r="E607" s="26"/>
      <c r="F607" s="26"/>
      <c r="G607" s="26"/>
    </row>
    <row r="608" spans="1:7" ht="15.75">
      <c r="A608" s="26"/>
      <c r="B608" s="26"/>
      <c r="C608" s="26"/>
      <c r="D608" s="26"/>
      <c r="E608" s="26"/>
      <c r="F608" s="26"/>
      <c r="G608" s="26"/>
    </row>
    <row r="609" spans="1:7" ht="15.75">
      <c r="A609" s="26"/>
      <c r="B609" s="26"/>
      <c r="C609" s="26"/>
      <c r="D609" s="26"/>
      <c r="E609" s="26"/>
      <c r="F609" s="26"/>
      <c r="G609" s="26"/>
    </row>
    <row r="610" spans="1:7" ht="15.75">
      <c r="A610" s="26"/>
      <c r="B610" s="26"/>
      <c r="C610" s="26"/>
      <c r="D610" s="26"/>
      <c r="E610" s="26"/>
      <c r="F610" s="26"/>
      <c r="G610" s="26"/>
    </row>
    <row r="611" spans="1:7" ht="15.75">
      <c r="A611" s="26"/>
      <c r="B611" s="26"/>
      <c r="C611" s="26"/>
      <c r="D611" s="26"/>
      <c r="E611" s="26"/>
      <c r="F611" s="26"/>
      <c r="G611" s="26"/>
    </row>
    <row r="612" spans="1:7" ht="15.75">
      <c r="A612" s="26"/>
      <c r="B612" s="26"/>
      <c r="C612" s="26"/>
      <c r="D612" s="26"/>
      <c r="E612" s="26"/>
      <c r="F612" s="26"/>
      <c r="G612" s="26"/>
    </row>
    <row r="613" spans="1:7" ht="15.75">
      <c r="A613" s="26"/>
      <c r="B613" s="26"/>
      <c r="C613" s="26"/>
      <c r="D613" s="26"/>
      <c r="E613" s="26"/>
      <c r="F613" s="26"/>
      <c r="G613" s="26"/>
    </row>
    <row r="614" spans="1:7" ht="15.75">
      <c r="A614" s="26"/>
      <c r="B614" s="26"/>
      <c r="C614" s="26"/>
      <c r="D614" s="26"/>
      <c r="E614" s="26"/>
      <c r="F614" s="26"/>
      <c r="G614" s="26"/>
    </row>
    <row r="615" spans="1:7" ht="15.75">
      <c r="A615" s="26"/>
      <c r="B615" s="26"/>
      <c r="C615" s="26"/>
      <c r="D615" s="26"/>
      <c r="E615" s="26"/>
      <c r="F615" s="26"/>
      <c r="G615" s="26"/>
    </row>
    <row r="616" spans="1:7" ht="15.75">
      <c r="A616" s="26"/>
      <c r="B616" s="26"/>
      <c r="C616" s="26"/>
      <c r="D616" s="26"/>
      <c r="E616" s="26"/>
      <c r="F616" s="26"/>
      <c r="G616" s="26"/>
    </row>
    <row r="617" spans="1:7" ht="15.75">
      <c r="A617" s="26"/>
      <c r="B617" s="26"/>
      <c r="C617" s="26"/>
      <c r="D617" s="26"/>
      <c r="E617" s="26"/>
      <c r="F617" s="26"/>
      <c r="G617" s="26"/>
    </row>
    <row r="618" spans="1:7" ht="15.75">
      <c r="A618" s="26"/>
      <c r="B618" s="26"/>
      <c r="C618" s="26"/>
      <c r="D618" s="26"/>
      <c r="E618" s="26"/>
      <c r="F618" s="26"/>
      <c r="G618" s="26"/>
    </row>
    <row r="619" spans="1:7" ht="15.75">
      <c r="A619" s="26"/>
      <c r="B619" s="26"/>
      <c r="C619" s="26"/>
      <c r="D619" s="26"/>
      <c r="E619" s="26"/>
      <c r="F619" s="26"/>
      <c r="G619" s="26"/>
    </row>
    <row r="620" spans="1:7" ht="15.75">
      <c r="A620" s="26"/>
      <c r="B620" s="26"/>
      <c r="C620" s="26"/>
      <c r="D620" s="26"/>
      <c r="E620" s="26"/>
      <c r="F620" s="26"/>
      <c r="G620" s="26"/>
    </row>
    <row r="621" spans="1:7" ht="15.75">
      <c r="A621" s="26"/>
      <c r="B621" s="26"/>
      <c r="C621" s="26"/>
      <c r="D621" s="26"/>
      <c r="E621" s="26"/>
      <c r="F621" s="26"/>
      <c r="G621" s="26"/>
    </row>
    <row r="622" spans="1:7" ht="15.75">
      <c r="A622" s="26"/>
      <c r="B622" s="26"/>
      <c r="C622" s="26"/>
      <c r="D622" s="26"/>
      <c r="E622" s="26"/>
      <c r="F622" s="26"/>
      <c r="G622" s="26"/>
    </row>
    <row r="623" spans="1:7" ht="15.75">
      <c r="A623" s="26"/>
      <c r="B623" s="26"/>
      <c r="C623" s="26"/>
      <c r="D623" s="26"/>
      <c r="E623" s="26"/>
      <c r="F623" s="26"/>
      <c r="G623" s="26"/>
    </row>
    <row r="624" spans="1:7" ht="15.75">
      <c r="A624" s="26"/>
      <c r="B624" s="32"/>
      <c r="C624" s="32"/>
      <c r="D624" s="32"/>
      <c r="E624" s="32"/>
      <c r="F624" s="32"/>
      <c r="G624" s="32"/>
    </row>
    <row r="625" spans="1:7" ht="15.75">
      <c r="A625" s="26"/>
      <c r="B625" s="66"/>
      <c r="C625" s="66"/>
      <c r="D625" s="66"/>
      <c r="E625" s="66"/>
      <c r="F625" s="66"/>
      <c r="G625" s="66"/>
    </row>
    <row r="626" spans="1:7" ht="15.75">
      <c r="A626" s="26"/>
      <c r="B626" s="26"/>
      <c r="C626" s="26"/>
      <c r="D626" s="26"/>
      <c r="E626" s="26"/>
      <c r="F626" s="26"/>
      <c r="G626" s="26"/>
    </row>
    <row r="627" spans="1:7" ht="15.75">
      <c r="A627" s="26"/>
      <c r="B627" s="26"/>
      <c r="C627" s="26"/>
      <c r="D627" s="26"/>
      <c r="E627" s="26"/>
      <c r="F627" s="26"/>
      <c r="G627" s="26"/>
    </row>
    <row r="628" spans="1:7" ht="15.75">
      <c r="A628" s="26"/>
      <c r="B628" s="26"/>
      <c r="C628" s="26"/>
      <c r="D628" s="26"/>
      <c r="E628" s="26"/>
      <c r="F628" s="26"/>
      <c r="G628" s="26"/>
    </row>
    <row r="629" spans="1:7" ht="15.75">
      <c r="A629" s="26"/>
      <c r="B629" s="26"/>
      <c r="C629" s="26"/>
      <c r="D629" s="26"/>
      <c r="E629" s="26"/>
      <c r="F629" s="26"/>
      <c r="G629" s="26"/>
    </row>
    <row r="630" spans="1:7" ht="15.75">
      <c r="A630" s="26"/>
      <c r="B630" s="26"/>
      <c r="C630" s="26"/>
      <c r="D630" s="26"/>
      <c r="E630" s="26"/>
      <c r="F630" s="26"/>
      <c r="G630" s="26"/>
    </row>
    <row r="631" spans="1:7" ht="15.75">
      <c r="A631" s="32"/>
      <c r="B631" s="26"/>
      <c r="C631" s="26"/>
      <c r="D631" s="26"/>
      <c r="E631" s="26"/>
      <c r="F631" s="26"/>
      <c r="G631" s="26"/>
    </row>
    <row r="632" spans="1:7" ht="15.75">
      <c r="A632" s="66"/>
      <c r="B632" s="26"/>
      <c r="C632" s="26"/>
      <c r="D632" s="26"/>
      <c r="E632" s="26"/>
      <c r="F632" s="26"/>
      <c r="G632" s="26"/>
    </row>
    <row r="633" spans="1:7" ht="15.75">
      <c r="A633" s="26"/>
      <c r="B633" s="32"/>
      <c r="C633" s="32"/>
      <c r="D633" s="32"/>
      <c r="E633" s="32"/>
      <c r="F633" s="32"/>
      <c r="G633" s="32"/>
    </row>
    <row r="634" spans="1:7" ht="15.75">
      <c r="A634" s="26"/>
      <c r="B634" s="66"/>
      <c r="C634" s="66"/>
      <c r="D634" s="66"/>
      <c r="E634" s="66"/>
      <c r="F634" s="66"/>
      <c r="G634" s="66"/>
    </row>
    <row r="635" spans="1:7" ht="15.75">
      <c r="A635" s="26"/>
      <c r="B635" s="26"/>
      <c r="C635" s="26"/>
      <c r="D635" s="26"/>
      <c r="E635" s="26"/>
      <c r="F635" s="26"/>
      <c r="G635" s="26"/>
    </row>
    <row r="636" spans="1:7" ht="15.75">
      <c r="A636" s="26"/>
      <c r="B636" s="26"/>
      <c r="C636" s="26"/>
      <c r="D636" s="26"/>
      <c r="E636" s="26"/>
      <c r="F636" s="26"/>
      <c r="G636" s="26"/>
    </row>
    <row r="637" spans="1:7" ht="15.75">
      <c r="A637" s="26"/>
      <c r="B637" s="26"/>
      <c r="C637" s="26"/>
      <c r="D637" s="26"/>
      <c r="E637" s="26"/>
      <c r="F637" s="26"/>
      <c r="G637" s="26"/>
    </row>
    <row r="638" spans="1:7" ht="15.75">
      <c r="A638" s="26"/>
      <c r="B638" s="26"/>
      <c r="C638" s="26"/>
      <c r="D638" s="26"/>
      <c r="E638" s="26"/>
      <c r="F638" s="26"/>
      <c r="G638" s="26"/>
    </row>
    <row r="639" ht="15.75">
      <c r="A639" s="26"/>
    </row>
    <row r="640" spans="1:7" ht="15.75">
      <c r="A640" s="32"/>
      <c r="B640" s="26"/>
      <c r="C640" s="26"/>
      <c r="D640" s="26"/>
      <c r="E640" s="26"/>
      <c r="F640" s="26"/>
      <c r="G640" s="26"/>
    </row>
    <row r="641" spans="1:7" ht="15.75">
      <c r="A641" s="66"/>
      <c r="B641" s="26"/>
      <c r="C641" s="26"/>
      <c r="D641" s="26"/>
      <c r="E641" s="26"/>
      <c r="F641" s="26"/>
      <c r="G641" s="26"/>
    </row>
    <row r="642" spans="1:7" ht="15.75">
      <c r="A642" s="26"/>
      <c r="B642" s="26"/>
      <c r="C642" s="26"/>
      <c r="D642" s="26"/>
      <c r="E642" s="26"/>
      <c r="F642" s="26"/>
      <c r="G642" s="26"/>
    </row>
    <row r="643" spans="1:7" ht="15.75">
      <c r="A643" s="26"/>
      <c r="B643" s="26"/>
      <c r="C643" s="26"/>
      <c r="D643" s="26"/>
      <c r="E643" s="26"/>
      <c r="F643" s="26"/>
      <c r="G643" s="26"/>
    </row>
    <row r="644" spans="1:7" ht="15.75">
      <c r="A644" s="26"/>
      <c r="B644" s="26"/>
      <c r="C644" s="26"/>
      <c r="D644" s="26"/>
      <c r="E644" s="26"/>
      <c r="F644" s="26"/>
      <c r="G644" s="26"/>
    </row>
    <row r="645" spans="1:7" ht="15.75">
      <c r="A645" s="26"/>
      <c r="B645" s="32"/>
      <c r="C645" s="32"/>
      <c r="D645" s="32"/>
      <c r="E645" s="32"/>
      <c r="F645" s="32"/>
      <c r="G645" s="32"/>
    </row>
    <row r="646" spans="2:7" ht="15.75">
      <c r="B646" s="66"/>
      <c r="C646" s="66"/>
      <c r="D646" s="66"/>
      <c r="E646" s="66"/>
      <c r="F646" s="66"/>
      <c r="G646" s="66"/>
    </row>
    <row r="647" spans="1:7" ht="15.75">
      <c r="A647" s="26"/>
      <c r="B647" s="26"/>
      <c r="C647" s="26"/>
      <c r="D647" s="26"/>
      <c r="E647" s="26"/>
      <c r="F647" s="26"/>
      <c r="G647" s="26"/>
    </row>
    <row r="648" spans="1:7" ht="15.75">
      <c r="A648" s="26"/>
      <c r="B648" s="26"/>
      <c r="C648" s="26"/>
      <c r="D648" s="26"/>
      <c r="E648" s="26"/>
      <c r="F648" s="26"/>
      <c r="G648" s="26"/>
    </row>
    <row r="649" spans="1:7" ht="15.75">
      <c r="A649" s="26"/>
      <c r="B649" s="26"/>
      <c r="C649" s="26"/>
      <c r="D649" s="26"/>
      <c r="E649" s="26"/>
      <c r="F649" s="26"/>
      <c r="G649" s="26"/>
    </row>
    <row r="650" spans="1:7" ht="15.75">
      <c r="A650" s="26"/>
      <c r="B650" s="26"/>
      <c r="C650" s="26"/>
      <c r="D650" s="26"/>
      <c r="E650" s="26"/>
      <c r="F650" s="26"/>
      <c r="G650" s="26"/>
    </row>
    <row r="651" spans="1:7" ht="15.75">
      <c r="A651" s="26"/>
      <c r="B651" s="26"/>
      <c r="C651" s="26"/>
      <c r="D651" s="26"/>
      <c r="E651" s="26"/>
      <c r="F651" s="26"/>
      <c r="G651" s="26"/>
    </row>
    <row r="652" spans="1:7" ht="15.75">
      <c r="A652" s="32"/>
      <c r="B652" s="26"/>
      <c r="C652" s="26"/>
      <c r="D652" s="26"/>
      <c r="E652" s="26"/>
      <c r="F652" s="26"/>
      <c r="G652" s="26"/>
    </row>
    <row r="653" spans="1:7" ht="15.75">
      <c r="A653" s="66"/>
      <c r="B653" s="26"/>
      <c r="C653" s="26"/>
      <c r="D653" s="26"/>
      <c r="E653" s="26"/>
      <c r="F653" s="26"/>
      <c r="G653" s="26"/>
    </row>
    <row r="654" spans="1:7" ht="15.75">
      <c r="A654" s="26"/>
      <c r="B654" s="32"/>
      <c r="C654" s="32"/>
      <c r="D654" s="32"/>
      <c r="E654" s="32"/>
      <c r="F654" s="32"/>
      <c r="G654" s="32"/>
    </row>
    <row r="655" spans="1:7" ht="15.75">
      <c r="A655" s="26"/>
      <c r="B655" s="66"/>
      <c r="C655" s="66"/>
      <c r="D655" s="66"/>
      <c r="E655" s="66"/>
      <c r="F655" s="66"/>
      <c r="G655" s="66"/>
    </row>
    <row r="656" spans="1:7" ht="15.75">
      <c r="A656" s="26"/>
      <c r="B656" s="26"/>
      <c r="C656" s="26"/>
      <c r="D656" s="26"/>
      <c r="E656" s="26"/>
      <c r="F656" s="26"/>
      <c r="G656" s="26"/>
    </row>
    <row r="657" spans="1:7" ht="15.75">
      <c r="A657" s="26"/>
      <c r="B657" s="26"/>
      <c r="C657" s="26"/>
      <c r="D657" s="26"/>
      <c r="E657" s="26"/>
      <c r="F657" s="26"/>
      <c r="G657" s="26"/>
    </row>
    <row r="658" spans="1:7" ht="15.75">
      <c r="A658" s="26"/>
      <c r="B658" s="26"/>
      <c r="C658" s="26"/>
      <c r="D658" s="26"/>
      <c r="E658" s="26"/>
      <c r="F658" s="26"/>
      <c r="G658" s="26"/>
    </row>
    <row r="659" spans="1:7" ht="15.75">
      <c r="A659" s="26"/>
      <c r="B659" s="26"/>
      <c r="C659" s="26"/>
      <c r="D659" s="26"/>
      <c r="E659" s="26"/>
      <c r="F659" s="26"/>
      <c r="G659" s="26"/>
    </row>
    <row r="660" spans="1:7" ht="15.75">
      <c r="A660" s="26"/>
      <c r="B660" s="26"/>
      <c r="C660" s="26"/>
      <c r="D660" s="26"/>
      <c r="E660" s="26"/>
      <c r="F660" s="26"/>
      <c r="G660" s="26"/>
    </row>
    <row r="661" spans="1:7" ht="15.75">
      <c r="A661" s="32"/>
      <c r="B661" s="26"/>
      <c r="C661" s="26"/>
      <c r="D661" s="26"/>
      <c r="E661" s="26"/>
      <c r="F661" s="26"/>
      <c r="G661" s="26"/>
    </row>
    <row r="662" spans="1:7" ht="15.75">
      <c r="A662" s="66"/>
      <c r="B662" s="26"/>
      <c r="C662" s="26"/>
      <c r="D662" s="26"/>
      <c r="E662" s="26"/>
      <c r="F662" s="26"/>
      <c r="G662" s="26"/>
    </row>
    <row r="663" spans="1:7" ht="15.75">
      <c r="A663" s="26"/>
      <c r="B663" s="32"/>
      <c r="C663" s="32"/>
      <c r="D663" s="32"/>
      <c r="E663" s="32"/>
      <c r="F663" s="32"/>
      <c r="G663" s="32"/>
    </row>
    <row r="664" spans="1:7" ht="15.75">
      <c r="A664" s="26"/>
      <c r="B664" s="66"/>
      <c r="C664" s="66"/>
      <c r="D664" s="66"/>
      <c r="E664" s="66"/>
      <c r="F664" s="66"/>
      <c r="G664" s="66"/>
    </row>
    <row r="665" ht="15.75">
      <c r="A665" s="26"/>
    </row>
    <row r="666" ht="15.75">
      <c r="A666" s="26"/>
    </row>
    <row r="667" ht="15.75">
      <c r="A667" s="26"/>
    </row>
    <row r="668" ht="15.75">
      <c r="A668" s="26"/>
    </row>
    <row r="669" ht="15.75">
      <c r="A669" s="26"/>
    </row>
    <row r="670" ht="15.75">
      <c r="A670" s="32"/>
    </row>
    <row r="671" ht="15.75">
      <c r="A671" s="66"/>
    </row>
    <row r="672" spans="2:7" ht="15.75">
      <c r="B672" s="10"/>
      <c r="C672" s="10"/>
      <c r="D672" s="10"/>
      <c r="E672" s="10"/>
      <c r="F672" s="10"/>
      <c r="G672" s="10"/>
    </row>
    <row r="673" spans="2:7" ht="15.75">
      <c r="B673" s="8"/>
      <c r="C673" s="8"/>
      <c r="D673" s="8"/>
      <c r="E673" s="8"/>
      <c r="F673" s="8"/>
      <c r="G673" s="8"/>
    </row>
    <row r="679" ht="15.75">
      <c r="A679" s="10"/>
    </row>
    <row r="680" ht="15.75">
      <c r="A680" s="8"/>
    </row>
    <row r="681" spans="2:7" ht="15.75">
      <c r="B681" s="10"/>
      <c r="C681" s="10"/>
      <c r="D681" s="10"/>
      <c r="E681" s="10"/>
      <c r="F681" s="10"/>
      <c r="G681" s="10"/>
    </row>
    <row r="682" spans="2:7" ht="15.75">
      <c r="B682" s="8"/>
      <c r="C682" s="8"/>
      <c r="D682" s="8"/>
      <c r="E682" s="8"/>
      <c r="F682" s="8"/>
      <c r="G682" s="8"/>
    </row>
    <row r="688" ht="15.75">
      <c r="A688" s="10"/>
    </row>
    <row r="689" ht="15.75">
      <c r="A689" s="8"/>
    </row>
    <row r="690" spans="2:7" ht="15.75">
      <c r="B690" s="10"/>
      <c r="C690" s="10"/>
      <c r="D690" s="10"/>
      <c r="E690" s="10"/>
      <c r="F690" s="10"/>
      <c r="G690" s="10"/>
    </row>
    <row r="691" spans="2:7" ht="15.75">
      <c r="B691" s="8"/>
      <c r="C691" s="8"/>
      <c r="D691" s="8"/>
      <c r="E691" s="8"/>
      <c r="F691" s="8"/>
      <c r="G691" s="8"/>
    </row>
    <row r="697" ht="15.75">
      <c r="A697" s="10"/>
    </row>
    <row r="698" ht="15.75">
      <c r="A698" s="8"/>
    </row>
    <row r="699" spans="2:7" ht="15.75">
      <c r="B699" s="10"/>
      <c r="C699" s="10"/>
      <c r="D699" s="10"/>
      <c r="E699" s="10"/>
      <c r="F699" s="10"/>
      <c r="G699" s="10"/>
    </row>
    <row r="700" spans="2:7" ht="15.75">
      <c r="B700" s="8"/>
      <c r="C700" s="8"/>
      <c r="D700" s="8"/>
      <c r="E700" s="8"/>
      <c r="F700" s="8"/>
      <c r="G700" s="8"/>
    </row>
    <row r="706" ht="15.75">
      <c r="A706" s="10"/>
    </row>
    <row r="707" ht="15.75">
      <c r="A707" s="8"/>
    </row>
    <row r="711" spans="2:7" ht="15.75">
      <c r="B711" s="10"/>
      <c r="C711" s="10"/>
      <c r="D711" s="10"/>
      <c r="E711" s="10"/>
      <c r="F711" s="10"/>
      <c r="G711" s="10"/>
    </row>
    <row r="712" spans="2:7" ht="15.75">
      <c r="B712" s="8"/>
      <c r="C712" s="8"/>
      <c r="D712" s="8"/>
      <c r="E712" s="8"/>
      <c r="F712" s="8"/>
      <c r="G712" s="8"/>
    </row>
    <row r="718" ht="15.75">
      <c r="A718" s="10"/>
    </row>
    <row r="719" ht="15.75">
      <c r="A719" s="8"/>
    </row>
    <row r="723" spans="2:7" ht="15.75">
      <c r="B723" s="10"/>
      <c r="C723" s="10"/>
      <c r="D723" s="10"/>
      <c r="E723" s="10"/>
      <c r="F723" s="10"/>
      <c r="G723" s="10"/>
    </row>
    <row r="724" spans="2:7" ht="15.75">
      <c r="B724" s="8"/>
      <c r="C724" s="8"/>
      <c r="D724" s="8"/>
      <c r="E724" s="8"/>
      <c r="F724" s="8"/>
      <c r="G724" s="8"/>
    </row>
    <row r="730" ht="15.75">
      <c r="A730" s="10"/>
    </row>
    <row r="731" ht="15.75">
      <c r="A731" s="8"/>
    </row>
    <row r="732" spans="2:7" ht="15.75">
      <c r="B732" s="10"/>
      <c r="C732" s="10"/>
      <c r="D732" s="10"/>
      <c r="E732" s="10"/>
      <c r="F732" s="10"/>
      <c r="G732" s="10"/>
    </row>
    <row r="733" spans="2:7" ht="15.75">
      <c r="B733" s="8"/>
      <c r="C733" s="8"/>
      <c r="D733" s="8"/>
      <c r="E733" s="8"/>
      <c r="F733" s="8"/>
      <c r="G733" s="8"/>
    </row>
    <row r="739" ht="15.75">
      <c r="A739" s="10"/>
    </row>
    <row r="740" ht="15.75">
      <c r="A740" s="8"/>
    </row>
    <row r="741" spans="2:7" ht="15.75">
      <c r="B741" s="10"/>
      <c r="C741" s="10"/>
      <c r="D741" s="10"/>
      <c r="E741" s="10"/>
      <c r="F741" s="10"/>
      <c r="G741" s="10"/>
    </row>
    <row r="742" spans="2:7" ht="15.75">
      <c r="B742" s="8"/>
      <c r="C742" s="8"/>
      <c r="D742" s="8"/>
      <c r="E742" s="8"/>
      <c r="F742" s="8"/>
      <c r="G742" s="8"/>
    </row>
    <row r="748" ht="15.75">
      <c r="A748" s="10"/>
    </row>
    <row r="749" ht="15.75">
      <c r="A749" s="8"/>
    </row>
    <row r="750" spans="2:7" ht="15.75">
      <c r="B750" s="10"/>
      <c r="C750" s="10"/>
      <c r="D750" s="10"/>
      <c r="E750" s="10"/>
      <c r="F750" s="10"/>
      <c r="G750" s="10"/>
    </row>
    <row r="751" spans="2:7" ht="15.75">
      <c r="B751" s="8"/>
      <c r="C751" s="8"/>
      <c r="D751" s="8"/>
      <c r="E751" s="8"/>
      <c r="F751" s="8"/>
      <c r="G751" s="8"/>
    </row>
    <row r="757" ht="15.75">
      <c r="A757" s="10"/>
    </row>
    <row r="758" ht="15.75">
      <c r="A758" s="8"/>
    </row>
    <row r="759" spans="2:7" ht="15.75">
      <c r="B759" s="10"/>
      <c r="C759" s="10"/>
      <c r="D759" s="10"/>
      <c r="E759" s="10"/>
      <c r="F759" s="10"/>
      <c r="G759" s="10"/>
    </row>
    <row r="760" spans="2:7" ht="15.75">
      <c r="B760" s="8"/>
      <c r="C760" s="8"/>
      <c r="D760" s="8"/>
      <c r="E760" s="8"/>
      <c r="F760" s="8"/>
      <c r="G760" s="8"/>
    </row>
    <row r="766" ht="15.75">
      <c r="A766" s="10"/>
    </row>
    <row r="767" ht="15.75">
      <c r="A767" s="8"/>
    </row>
    <row r="768" spans="2:7" ht="15.75">
      <c r="B768" s="10"/>
      <c r="C768" s="10"/>
      <c r="D768" s="10"/>
      <c r="E768" s="10"/>
      <c r="F768" s="10"/>
      <c r="G768" s="10"/>
    </row>
    <row r="769" spans="2:7" ht="15.75">
      <c r="B769" s="8"/>
      <c r="C769" s="8"/>
      <c r="D769" s="8"/>
      <c r="E769" s="8"/>
      <c r="F769" s="8"/>
      <c r="G769" s="8"/>
    </row>
    <row r="775" ht="15.75">
      <c r="A775" s="10"/>
    </row>
    <row r="776" ht="15.75">
      <c r="A776" s="8"/>
    </row>
    <row r="777" spans="2:7" ht="15.75">
      <c r="B777" s="10"/>
      <c r="C777" s="10"/>
      <c r="D777" s="10"/>
      <c r="E777" s="10"/>
      <c r="F777" s="10"/>
      <c r="G777" s="10"/>
    </row>
    <row r="778" spans="2:7" ht="15.75">
      <c r="B778" s="8"/>
      <c r="C778" s="8"/>
      <c r="D778" s="8"/>
      <c r="E778" s="8"/>
      <c r="F778" s="8"/>
      <c r="G778" s="8"/>
    </row>
    <row r="784" ht="15.75">
      <c r="A784" s="10"/>
    </row>
    <row r="785" ht="15.75">
      <c r="A785" s="8"/>
    </row>
    <row r="786" spans="2:7" ht="15.75">
      <c r="B786" s="10"/>
      <c r="C786" s="10"/>
      <c r="D786" s="10"/>
      <c r="E786" s="10"/>
      <c r="F786" s="10"/>
      <c r="G786" s="10"/>
    </row>
    <row r="787" spans="2:7" ht="15.75">
      <c r="B787" s="8"/>
      <c r="C787" s="8"/>
      <c r="D787" s="8"/>
      <c r="E787" s="8"/>
      <c r="F787" s="8"/>
      <c r="G787" s="8"/>
    </row>
    <row r="793" ht="15.75">
      <c r="A793" s="10"/>
    </row>
    <row r="794" ht="15.75">
      <c r="A794" s="8"/>
    </row>
    <row r="795" spans="2:7" ht="15.75">
      <c r="B795" s="10"/>
      <c r="C795" s="10"/>
      <c r="D795" s="10"/>
      <c r="E795" s="10"/>
      <c r="F795" s="10"/>
      <c r="G795" s="10"/>
    </row>
    <row r="796" spans="2:7" ht="15.75">
      <c r="B796" s="8"/>
      <c r="C796" s="8"/>
      <c r="D796" s="8"/>
      <c r="E796" s="8"/>
      <c r="F796" s="8"/>
      <c r="G796" s="8"/>
    </row>
    <row r="802" ht="15.75">
      <c r="A802" s="10"/>
    </row>
    <row r="803" ht="15.75">
      <c r="A803" s="8"/>
    </row>
    <row r="804" spans="2:7" ht="15.75">
      <c r="B804" s="10"/>
      <c r="C804" s="10"/>
      <c r="D804" s="10"/>
      <c r="E804" s="10"/>
      <c r="F804" s="10"/>
      <c r="G804" s="10"/>
    </row>
    <row r="805" spans="2:7" ht="15.75">
      <c r="B805" s="8"/>
      <c r="C805" s="8"/>
      <c r="D805" s="8"/>
      <c r="E805" s="8"/>
      <c r="F805" s="8"/>
      <c r="G805" s="8"/>
    </row>
    <row r="811" ht="15.75">
      <c r="A811" s="10"/>
    </row>
    <row r="812" ht="15.75">
      <c r="A812" s="8"/>
    </row>
    <row r="813" spans="2:7" ht="15.75">
      <c r="B813" s="10"/>
      <c r="C813" s="10"/>
      <c r="D813" s="10"/>
      <c r="E813" s="10"/>
      <c r="F813" s="10"/>
      <c r="G813" s="10"/>
    </row>
    <row r="814" spans="2:7" ht="15.75">
      <c r="B814" s="8"/>
      <c r="C814" s="8"/>
      <c r="D814" s="8"/>
      <c r="E814" s="8"/>
      <c r="F814" s="8"/>
      <c r="G814" s="8"/>
    </row>
    <row r="820" ht="15.75">
      <c r="A820" s="10"/>
    </row>
    <row r="821" ht="15.75">
      <c r="A821" s="8"/>
    </row>
    <row r="822" spans="2:7" ht="15.75">
      <c r="B822" s="10"/>
      <c r="C822" s="10"/>
      <c r="D822" s="10"/>
      <c r="E822" s="10"/>
      <c r="F822" s="10"/>
      <c r="G822" s="10"/>
    </row>
    <row r="823" spans="2:7" ht="15.75">
      <c r="B823" s="8"/>
      <c r="C823" s="8"/>
      <c r="D823" s="8"/>
      <c r="E823" s="8"/>
      <c r="F823" s="8"/>
      <c r="G823" s="8"/>
    </row>
    <row r="829" ht="15.75">
      <c r="A829" s="10"/>
    </row>
    <row r="830" ht="15.75">
      <c r="A830" s="8"/>
    </row>
    <row r="831" spans="2:7" ht="15.75">
      <c r="B831" s="10"/>
      <c r="C831" s="10"/>
      <c r="D831" s="10"/>
      <c r="E831" s="10"/>
      <c r="F831" s="10"/>
      <c r="G831" s="10"/>
    </row>
    <row r="832" spans="2:7" ht="15.75">
      <c r="B832" s="8"/>
      <c r="C832" s="8"/>
      <c r="D832" s="8"/>
      <c r="E832" s="8"/>
      <c r="F832" s="8"/>
      <c r="G832" s="8"/>
    </row>
    <row r="838" ht="15.75">
      <c r="A838" s="10"/>
    </row>
    <row r="839" ht="15.75">
      <c r="A839" s="8"/>
    </row>
    <row r="840" spans="2:7" ht="15.75">
      <c r="B840" s="10"/>
      <c r="C840" s="10"/>
      <c r="D840" s="10"/>
      <c r="E840" s="10"/>
      <c r="F840" s="10"/>
      <c r="G840" s="10"/>
    </row>
    <row r="841" spans="2:7" ht="15.75">
      <c r="B841" s="8"/>
      <c r="C841" s="8"/>
      <c r="D841" s="8"/>
      <c r="E841" s="8"/>
      <c r="F841" s="8"/>
      <c r="G841" s="8"/>
    </row>
    <row r="847" ht="15.75">
      <c r="A847" s="10"/>
    </row>
    <row r="848" ht="15.75">
      <c r="A848" s="8"/>
    </row>
    <row r="849" spans="2:7" ht="15.75">
      <c r="B849" s="10"/>
      <c r="C849" s="10"/>
      <c r="D849" s="10"/>
      <c r="E849" s="10"/>
      <c r="F849" s="10"/>
      <c r="G849" s="10"/>
    </row>
    <row r="850" spans="2:7" ht="15.75">
      <c r="B850" s="8"/>
      <c r="C850" s="8"/>
      <c r="D850" s="8"/>
      <c r="E850" s="8"/>
      <c r="F850" s="8"/>
      <c r="G850" s="8"/>
    </row>
    <row r="856" ht="15.75">
      <c r="A856" s="10"/>
    </row>
    <row r="857" ht="15.75">
      <c r="A857" s="8"/>
    </row>
    <row r="858" spans="2:7" ht="15.75">
      <c r="B858" s="10"/>
      <c r="C858" s="10"/>
      <c r="D858" s="10"/>
      <c r="E858" s="10"/>
      <c r="F858" s="10"/>
      <c r="G858" s="10"/>
    </row>
    <row r="859" spans="2:7" ht="15.75">
      <c r="B859" s="8"/>
      <c r="C859" s="8"/>
      <c r="D859" s="8"/>
      <c r="E859" s="8"/>
      <c r="F859" s="8"/>
      <c r="G859" s="8"/>
    </row>
    <row r="865" ht="15.75">
      <c r="A865" s="10"/>
    </row>
    <row r="866" ht="15.75">
      <c r="A866" s="8"/>
    </row>
    <row r="867" spans="2:7" ht="15.75">
      <c r="B867" s="10"/>
      <c r="C867" s="10"/>
      <c r="D867" s="10"/>
      <c r="E867" s="10"/>
      <c r="F867" s="10"/>
      <c r="G867" s="10"/>
    </row>
    <row r="868" spans="2:7" ht="15.75">
      <c r="B868" s="8"/>
      <c r="C868" s="8"/>
      <c r="D868" s="8"/>
      <c r="E868" s="8"/>
      <c r="F868" s="8"/>
      <c r="G868" s="8"/>
    </row>
    <row r="874" ht="15.75">
      <c r="A874" s="10"/>
    </row>
    <row r="875" ht="15.75">
      <c r="A875" s="8"/>
    </row>
    <row r="876" spans="2:7" ht="15.75">
      <c r="B876" s="10"/>
      <c r="C876" s="10"/>
      <c r="D876" s="10"/>
      <c r="E876" s="10"/>
      <c r="F876" s="10"/>
      <c r="G876" s="10"/>
    </row>
    <row r="877" spans="2:7" ht="15.75">
      <c r="B877" s="8"/>
      <c r="C877" s="8"/>
      <c r="D877" s="8"/>
      <c r="E877" s="8"/>
      <c r="F877" s="8"/>
      <c r="G877" s="8"/>
    </row>
    <row r="883" ht="15.75">
      <c r="A883" s="10"/>
    </row>
    <row r="884" ht="15.75">
      <c r="A884" s="8"/>
    </row>
    <row r="888" spans="2:7" ht="15.75">
      <c r="B888" s="10"/>
      <c r="C888" s="10"/>
      <c r="D888" s="10"/>
      <c r="E888" s="10"/>
      <c r="F888" s="10"/>
      <c r="G888" s="10"/>
    </row>
    <row r="889" spans="2:7" ht="15.75">
      <c r="B889" s="8"/>
      <c r="C889" s="8"/>
      <c r="D889" s="8"/>
      <c r="E889" s="8"/>
      <c r="F889" s="8"/>
      <c r="G889" s="8"/>
    </row>
    <row r="895" ht="15.75">
      <c r="A895" s="10"/>
    </row>
    <row r="896" ht="15.75">
      <c r="A896" s="8"/>
    </row>
    <row r="899" spans="2:7" ht="15.75">
      <c r="B899" s="10"/>
      <c r="C899" s="10"/>
      <c r="D899" s="10"/>
      <c r="E899" s="10"/>
      <c r="F899" s="10"/>
      <c r="G899" s="10"/>
    </row>
    <row r="900" spans="2:7" ht="15.75">
      <c r="B900" s="8"/>
      <c r="C900" s="8"/>
      <c r="D900" s="8"/>
      <c r="E900" s="8"/>
      <c r="F900" s="8"/>
      <c r="G900" s="8"/>
    </row>
    <row r="906" ht="15.75">
      <c r="A906" s="10"/>
    </row>
    <row r="907" ht="15.75">
      <c r="A907" s="8"/>
    </row>
    <row r="911" spans="2:7" ht="15.75">
      <c r="B911" s="10"/>
      <c r="C911" s="10"/>
      <c r="D911" s="10"/>
      <c r="E911" s="10"/>
      <c r="F911" s="10"/>
      <c r="G911" s="10"/>
    </row>
    <row r="912" spans="2:7" ht="15.75">
      <c r="B912" s="8"/>
      <c r="C912" s="8"/>
      <c r="D912" s="8"/>
      <c r="E912" s="8"/>
      <c r="F912" s="8"/>
      <c r="G912" s="8"/>
    </row>
    <row r="918" ht="15.75">
      <c r="A918" s="10"/>
    </row>
    <row r="919" ht="15.75">
      <c r="A919" s="8"/>
    </row>
    <row r="923" spans="2:7" ht="15.75">
      <c r="B923" s="10"/>
      <c r="C923" s="10"/>
      <c r="D923" s="10"/>
      <c r="E923" s="10"/>
      <c r="F923" s="10"/>
      <c r="G923" s="10"/>
    </row>
    <row r="924" spans="2:7" ht="15.75">
      <c r="B924" s="8"/>
      <c r="C924" s="8"/>
      <c r="D924" s="8"/>
      <c r="E924" s="8"/>
      <c r="F924" s="8"/>
      <c r="G924" s="8"/>
    </row>
    <row r="930" ht="15.75">
      <c r="A930" s="10"/>
    </row>
    <row r="931" ht="15.75">
      <c r="A931" s="8"/>
    </row>
    <row r="935" spans="2:7" ht="15.75">
      <c r="B935" s="10"/>
      <c r="C935" s="10"/>
      <c r="D935" s="10"/>
      <c r="E935" s="10"/>
      <c r="F935" s="10"/>
      <c r="G935" s="10"/>
    </row>
    <row r="936" spans="2:7" ht="15.75">
      <c r="B936" s="8"/>
      <c r="C936" s="8"/>
      <c r="D936" s="8"/>
      <c r="E936" s="8"/>
      <c r="F936" s="8"/>
      <c r="G936" s="8"/>
    </row>
    <row r="942" ht="15.75">
      <c r="A942" s="10"/>
    </row>
    <row r="943" ht="15.75">
      <c r="A943" s="8"/>
    </row>
    <row r="947" spans="2:7" ht="15.75">
      <c r="B947" s="10"/>
      <c r="C947" s="10"/>
      <c r="D947" s="10"/>
      <c r="E947" s="10"/>
      <c r="F947" s="10"/>
      <c r="G947" s="10"/>
    </row>
    <row r="948" spans="2:7" ht="15.75">
      <c r="B948" s="8"/>
      <c r="C948" s="8"/>
      <c r="D948" s="8"/>
      <c r="E948" s="8"/>
      <c r="F948" s="8"/>
      <c r="G948" s="8"/>
    </row>
    <row r="954" ht="15.75">
      <c r="A954" s="10"/>
    </row>
    <row r="955" ht="15.75">
      <c r="A955" s="8"/>
    </row>
    <row r="959" spans="2:7" ht="15.75">
      <c r="B959" s="10"/>
      <c r="C959" s="10"/>
      <c r="D959" s="10"/>
      <c r="E959" s="10"/>
      <c r="F959" s="10"/>
      <c r="G959" s="10"/>
    </row>
    <row r="960" spans="2:7" ht="15.75">
      <c r="B960" s="8"/>
      <c r="C960" s="8"/>
      <c r="D960" s="8"/>
      <c r="E960" s="8"/>
      <c r="F960" s="8"/>
      <c r="G960" s="8"/>
    </row>
    <row r="966" ht="15.75">
      <c r="A966" s="10"/>
    </row>
    <row r="967" ht="15.75">
      <c r="A967" s="8"/>
    </row>
    <row r="971" spans="2:7" ht="15.75">
      <c r="B971" s="10"/>
      <c r="C971" s="10"/>
      <c r="D971" s="10"/>
      <c r="E971" s="10"/>
      <c r="F971" s="10"/>
      <c r="G971" s="10"/>
    </row>
    <row r="972" spans="2:7" ht="15.75">
      <c r="B972" s="8"/>
      <c r="C972" s="8"/>
      <c r="D972" s="8"/>
      <c r="E972" s="8"/>
      <c r="F972" s="8"/>
      <c r="G972" s="8"/>
    </row>
    <row r="978" ht="15.75">
      <c r="A978" s="10"/>
    </row>
    <row r="979" ht="15.75">
      <c r="A979" s="8"/>
    </row>
    <row r="982" spans="2:7" ht="15.75">
      <c r="B982" s="10"/>
      <c r="C982" s="10"/>
      <c r="D982" s="10"/>
      <c r="E982" s="10"/>
      <c r="F982" s="10"/>
      <c r="G982" s="10"/>
    </row>
    <row r="983" spans="2:7" ht="15.75">
      <c r="B983" s="8"/>
      <c r="C983" s="8"/>
      <c r="D983" s="8"/>
      <c r="E983" s="8"/>
      <c r="F983" s="8"/>
      <c r="G983" s="8"/>
    </row>
    <row r="989" ht="15.75">
      <c r="A989" s="10"/>
    </row>
    <row r="990" ht="15.75">
      <c r="A990" s="8"/>
    </row>
    <row r="993" spans="2:7" ht="15.75">
      <c r="B993" s="10"/>
      <c r="C993" s="10"/>
      <c r="D993" s="10"/>
      <c r="E993" s="10"/>
      <c r="F993" s="10"/>
      <c r="G993" s="10"/>
    </row>
    <row r="994" spans="2:7" ht="15.75">
      <c r="B994" s="8"/>
      <c r="C994" s="8"/>
      <c r="D994" s="8"/>
      <c r="E994" s="8"/>
      <c r="F994" s="8"/>
      <c r="G994" s="8"/>
    </row>
    <row r="1000" ht="15.75">
      <c r="A1000" s="10"/>
    </row>
    <row r="1001" ht="15.75">
      <c r="A1001" s="8"/>
    </row>
    <row r="1004" spans="2:7" ht="15.75">
      <c r="B1004" s="10"/>
      <c r="C1004" s="10"/>
      <c r="D1004" s="10"/>
      <c r="E1004" s="10"/>
      <c r="F1004" s="10"/>
      <c r="G1004" s="10"/>
    </row>
    <row r="1005" spans="2:7" ht="15.75">
      <c r="B1005" s="8"/>
      <c r="C1005" s="8"/>
      <c r="D1005" s="8"/>
      <c r="E1005" s="8"/>
      <c r="F1005" s="8"/>
      <c r="G1005" s="8"/>
    </row>
    <row r="1011" ht="15.75">
      <c r="A1011" s="10"/>
    </row>
    <row r="1012" ht="15.75">
      <c r="A1012" s="8"/>
    </row>
    <row r="1016" spans="2:7" ht="15.75">
      <c r="B1016" s="10"/>
      <c r="C1016" s="10"/>
      <c r="D1016" s="10"/>
      <c r="E1016" s="10"/>
      <c r="F1016" s="10"/>
      <c r="G1016" s="10"/>
    </row>
    <row r="1017" spans="2:7" ht="15.75">
      <c r="B1017" s="8"/>
      <c r="C1017" s="8"/>
      <c r="D1017" s="8"/>
      <c r="E1017" s="8"/>
      <c r="F1017" s="8"/>
      <c r="G1017" s="8"/>
    </row>
    <row r="1023" ht="15.75">
      <c r="A1023" s="10"/>
    </row>
    <row r="1024" ht="15.75">
      <c r="A1024" s="8"/>
    </row>
    <row r="1028" spans="2:7" ht="15.75">
      <c r="B1028" s="10"/>
      <c r="C1028" s="10"/>
      <c r="D1028" s="10"/>
      <c r="E1028" s="10"/>
      <c r="F1028" s="10"/>
      <c r="G1028" s="10"/>
    </row>
    <row r="1029" spans="2:7" ht="15.75">
      <c r="B1029" s="8"/>
      <c r="C1029" s="8"/>
      <c r="D1029" s="8"/>
      <c r="E1029" s="8"/>
      <c r="F1029" s="8"/>
      <c r="G1029" s="8"/>
    </row>
    <row r="1035" ht="15.75">
      <c r="A1035" s="10"/>
    </row>
    <row r="1036" ht="15.75">
      <c r="A1036" s="8"/>
    </row>
    <row r="1040" spans="2:7" ht="15.75">
      <c r="B1040" s="10"/>
      <c r="C1040" s="10"/>
      <c r="D1040" s="10"/>
      <c r="E1040" s="10"/>
      <c r="F1040" s="10"/>
      <c r="G1040" s="10"/>
    </row>
    <row r="1041" spans="2:7" ht="15.75">
      <c r="B1041" s="8"/>
      <c r="C1041" s="8"/>
      <c r="D1041" s="8"/>
      <c r="E1041" s="8"/>
      <c r="F1041" s="8"/>
      <c r="G1041" s="8"/>
    </row>
    <row r="1047" ht="15.75">
      <c r="A1047" s="10"/>
    </row>
    <row r="1048" ht="15.75">
      <c r="A1048" s="8"/>
    </row>
    <row r="1049" spans="2:7" ht="15.75">
      <c r="B1049" s="10"/>
      <c r="C1049" s="10"/>
      <c r="D1049" s="10"/>
      <c r="E1049" s="10"/>
      <c r="F1049" s="10"/>
      <c r="G1049" s="10"/>
    </row>
    <row r="1050" spans="2:7" ht="15.75">
      <c r="B1050" s="8"/>
      <c r="C1050" s="8"/>
      <c r="D1050" s="8"/>
      <c r="E1050" s="8"/>
      <c r="F1050" s="8"/>
      <c r="G1050" s="8"/>
    </row>
    <row r="1056" ht="15.75">
      <c r="A1056" s="10"/>
    </row>
    <row r="1057" ht="15.75">
      <c r="A1057" s="8"/>
    </row>
    <row r="1060" spans="2:7" ht="15.75">
      <c r="B1060" s="10"/>
      <c r="C1060" s="10"/>
      <c r="D1060" s="10"/>
      <c r="E1060" s="10"/>
      <c r="F1060" s="10"/>
      <c r="G1060" s="10"/>
    </row>
    <row r="1061" spans="2:7" ht="15.75">
      <c r="B1061" s="8"/>
      <c r="C1061" s="8"/>
      <c r="D1061" s="8"/>
      <c r="E1061" s="8"/>
      <c r="F1061" s="8"/>
      <c r="G1061" s="8"/>
    </row>
    <row r="1067" ht="15.75">
      <c r="A1067" s="10"/>
    </row>
    <row r="1068" ht="15.75">
      <c r="A1068" s="8"/>
    </row>
    <row r="1072" spans="2:7" ht="15.75">
      <c r="B1072" s="10"/>
      <c r="C1072" s="10"/>
      <c r="D1072" s="10"/>
      <c r="E1072" s="10"/>
      <c r="F1072" s="10"/>
      <c r="G1072" s="10"/>
    </row>
    <row r="1073" spans="2:7" ht="15.75">
      <c r="B1073" s="8"/>
      <c r="C1073" s="8"/>
      <c r="D1073" s="8"/>
      <c r="E1073" s="8"/>
      <c r="F1073" s="8"/>
      <c r="G1073" s="8"/>
    </row>
    <row r="1079" ht="15.75">
      <c r="A1079" s="10"/>
    </row>
    <row r="1080" ht="15.75">
      <c r="A1080" s="8"/>
    </row>
    <row r="1084" spans="2:7" ht="15.75">
      <c r="B1084" s="10"/>
      <c r="C1084" s="10"/>
      <c r="D1084" s="10"/>
      <c r="E1084" s="10"/>
      <c r="F1084" s="10"/>
      <c r="G1084" s="10"/>
    </row>
    <row r="1085" spans="2:7" ht="15.75">
      <c r="B1085" s="8"/>
      <c r="C1085" s="8"/>
      <c r="D1085" s="8"/>
      <c r="E1085" s="8"/>
      <c r="F1085" s="8"/>
      <c r="G1085" s="8"/>
    </row>
    <row r="1091" ht="15.75">
      <c r="A1091" s="10"/>
    </row>
    <row r="1092" ht="15.75">
      <c r="A1092" s="8"/>
    </row>
    <row r="1096" spans="2:7" ht="15.75">
      <c r="B1096" s="10"/>
      <c r="C1096" s="10"/>
      <c r="D1096" s="10"/>
      <c r="E1096" s="10"/>
      <c r="F1096" s="10"/>
      <c r="G1096" s="10"/>
    </row>
    <row r="1097" spans="2:7" ht="15.75">
      <c r="B1097" s="8"/>
      <c r="C1097" s="8"/>
      <c r="D1097" s="8"/>
      <c r="E1097" s="8"/>
      <c r="F1097" s="8"/>
      <c r="G1097" s="8"/>
    </row>
    <row r="1103" ht="15.75">
      <c r="A1103" s="10"/>
    </row>
    <row r="1104" ht="15.75">
      <c r="A1104" s="8"/>
    </row>
    <row r="1108" spans="2:7" ht="15.75">
      <c r="B1108" s="10"/>
      <c r="C1108" s="10"/>
      <c r="D1108" s="10"/>
      <c r="E1108" s="10"/>
      <c r="F1108" s="10"/>
      <c r="G1108" s="10"/>
    </row>
    <row r="1115" ht="15.75">
      <c r="A1115" s="10"/>
    </row>
    <row r="1120" spans="2:7" ht="15.75">
      <c r="B1120" s="10"/>
      <c r="C1120" s="10"/>
      <c r="D1120" s="10"/>
      <c r="E1120" s="10"/>
      <c r="F1120" s="10"/>
      <c r="G1120" s="10"/>
    </row>
    <row r="1127" ht="15.75">
      <c r="A1127" s="10"/>
    </row>
    <row r="1132" spans="2:7" ht="15.75">
      <c r="B1132" s="10"/>
      <c r="C1132" s="10"/>
      <c r="D1132" s="10"/>
      <c r="E1132" s="10"/>
      <c r="F1132" s="10"/>
      <c r="G1132" s="10"/>
    </row>
    <row r="1139" ht="15.75">
      <c r="A1139" s="10"/>
    </row>
    <row r="1144" spans="2:7" ht="15.75">
      <c r="B1144" s="10"/>
      <c r="C1144" s="10"/>
      <c r="D1144" s="10"/>
      <c r="E1144" s="10"/>
      <c r="F1144" s="10"/>
      <c r="G1144" s="10"/>
    </row>
    <row r="1151" ht="15.75">
      <c r="A1151" s="10"/>
    </row>
    <row r="1152" spans="2:7" ht="15.75">
      <c r="B1152" s="10"/>
      <c r="C1152" s="10"/>
      <c r="D1152" s="10"/>
      <c r="E1152" s="10"/>
      <c r="F1152" s="10"/>
      <c r="G1152" s="10"/>
    </row>
    <row r="1159" ht="15.75">
      <c r="A1159" s="10"/>
    </row>
    <row r="1164" spans="2:7" ht="15.75">
      <c r="B1164" s="10"/>
      <c r="C1164" s="10"/>
      <c r="D1164" s="10"/>
      <c r="E1164" s="10"/>
      <c r="F1164" s="10"/>
      <c r="G1164" s="10"/>
    </row>
    <row r="1171" ht="15.75">
      <c r="A1171" s="10"/>
    </row>
    <row r="1176" spans="2:7" ht="15.75">
      <c r="B1176" s="10"/>
      <c r="C1176" s="10"/>
      <c r="D1176" s="10"/>
      <c r="E1176" s="10"/>
      <c r="F1176" s="10"/>
      <c r="G1176" s="10"/>
    </row>
    <row r="1183" ht="15.75">
      <c r="A1183" s="10"/>
    </row>
    <row r="1208" spans="2:7" ht="15.75">
      <c r="B1208" s="10"/>
      <c r="C1208" s="10"/>
      <c r="D1208" s="10"/>
      <c r="E1208" s="10"/>
      <c r="F1208" s="10"/>
      <c r="G1208" s="10"/>
    </row>
    <row r="1209" spans="2:7" ht="15.75">
      <c r="B1209" s="8"/>
      <c r="C1209" s="8"/>
      <c r="D1209" s="8"/>
      <c r="E1209" s="8"/>
      <c r="F1209" s="8"/>
      <c r="G1209" s="8"/>
    </row>
    <row r="1215" ht="15.75">
      <c r="A1215" s="10"/>
    </row>
    <row r="1216" ht="15.75">
      <c r="A1216" s="8"/>
    </row>
    <row r="1220" spans="2:7" ht="15.75">
      <c r="B1220" s="10"/>
      <c r="C1220" s="10"/>
      <c r="D1220" s="10"/>
      <c r="E1220" s="10"/>
      <c r="F1220" s="10"/>
      <c r="G1220" s="10"/>
    </row>
    <row r="1221" spans="2:7" ht="15.75">
      <c r="B1221" s="8"/>
      <c r="C1221" s="8"/>
      <c r="D1221" s="8"/>
      <c r="E1221" s="8"/>
      <c r="F1221" s="8"/>
      <c r="G1221" s="8"/>
    </row>
    <row r="1227" ht="15.75">
      <c r="A1227" s="10"/>
    </row>
    <row r="1228" ht="15.75">
      <c r="A1228" s="8"/>
    </row>
    <row r="1232" spans="2:7" ht="15.75">
      <c r="B1232" s="10"/>
      <c r="C1232" s="10"/>
      <c r="D1232" s="10"/>
      <c r="E1232" s="10"/>
      <c r="F1232" s="10"/>
      <c r="G1232" s="10"/>
    </row>
    <row r="1239" ht="15.75">
      <c r="A1239" s="10"/>
    </row>
    <row r="1245" spans="2:7" ht="15.75">
      <c r="B1245" s="8"/>
      <c r="C1245" s="8"/>
      <c r="D1245" s="8"/>
      <c r="E1245" s="8"/>
      <c r="F1245" s="8"/>
      <c r="G1245" s="8"/>
    </row>
    <row r="1246" spans="2:7" ht="15.75">
      <c r="B1246" s="8"/>
      <c r="C1246" s="8"/>
      <c r="D1246" s="8"/>
      <c r="E1246" s="8"/>
      <c r="F1246" s="8"/>
      <c r="G1246" s="8"/>
    </row>
    <row r="1247" spans="2:7" ht="15.75">
      <c r="B1247" s="8"/>
      <c r="C1247" s="8"/>
      <c r="D1247" s="8"/>
      <c r="E1247" s="8"/>
      <c r="F1247" s="8"/>
      <c r="G1247" s="8"/>
    </row>
    <row r="1248" spans="2:7" ht="15.75">
      <c r="B1248" s="8"/>
      <c r="C1248" s="8"/>
      <c r="D1248" s="8"/>
      <c r="E1248" s="8"/>
      <c r="F1248" s="8"/>
      <c r="G1248" s="8"/>
    </row>
    <row r="1249" spans="2:7" ht="15.75">
      <c r="B1249" s="8"/>
      <c r="C1249" s="8"/>
      <c r="D1249" s="8"/>
      <c r="E1249" s="8"/>
      <c r="F1249" s="8"/>
      <c r="G1249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67" spans="2:7" ht="15.75">
      <c r="B1267" s="10"/>
      <c r="C1267" s="10"/>
      <c r="D1267" s="10"/>
      <c r="E1267" s="10"/>
      <c r="F1267" s="10"/>
      <c r="G1267" s="10"/>
    </row>
    <row r="1268" spans="2:7" ht="15.75">
      <c r="B1268" s="8"/>
      <c r="C1268" s="8"/>
      <c r="D1268" s="8"/>
      <c r="E1268" s="8"/>
      <c r="F1268" s="8"/>
      <c r="G1268" s="8"/>
    </row>
    <row r="1272" spans="2:7" ht="15.75">
      <c r="B1272" s="10"/>
      <c r="C1272" s="10"/>
      <c r="D1272" s="10"/>
      <c r="E1272" s="10"/>
      <c r="F1272" s="10"/>
      <c r="G1272" s="10"/>
    </row>
    <row r="1273" spans="2:7" ht="15.75">
      <c r="B1273" s="10"/>
      <c r="C1273" s="10"/>
      <c r="D1273" s="10"/>
      <c r="E1273" s="10"/>
      <c r="F1273" s="10"/>
      <c r="G1273" s="10"/>
    </row>
    <row r="1274" ht="15.75">
      <c r="A1274" s="10"/>
    </row>
    <row r="1275" ht="15.75">
      <c r="A1275" s="8"/>
    </row>
    <row r="1277" spans="2:7" ht="15.75">
      <c r="B1277" s="10"/>
      <c r="C1277" s="10"/>
      <c r="D1277" s="10"/>
      <c r="E1277" s="10"/>
      <c r="F1277" s="10"/>
      <c r="G1277" s="10"/>
    </row>
    <row r="1279" ht="15.75">
      <c r="A1279" s="10"/>
    </row>
    <row r="1280" ht="15.75">
      <c r="A1280" s="10"/>
    </row>
    <row r="1282" spans="2:7" ht="15.75">
      <c r="B1282" s="10"/>
      <c r="C1282" s="10"/>
      <c r="D1282" s="10"/>
      <c r="E1282" s="10"/>
      <c r="F1282" s="10"/>
      <c r="G1282" s="10"/>
    </row>
    <row r="1284" ht="15.75">
      <c r="A1284" s="10"/>
    </row>
    <row r="1289" spans="1:7" ht="15.75">
      <c r="A1289" s="10"/>
      <c r="B1289" s="10"/>
      <c r="C1289" s="10"/>
      <c r="D1289" s="10"/>
      <c r="E1289" s="10"/>
      <c r="F1289" s="10"/>
      <c r="G1289" s="10"/>
    </row>
    <row r="1294" spans="2:7" ht="15.75">
      <c r="B1294" s="10"/>
      <c r="C1294" s="10"/>
      <c r="D1294" s="10"/>
      <c r="E1294" s="10"/>
      <c r="F1294" s="10"/>
      <c r="G1294" s="10"/>
    </row>
    <row r="1296" ht="15.75">
      <c r="A1296" s="10"/>
    </row>
    <row r="1301" ht="15.75">
      <c r="A1301" s="10"/>
    </row>
    <row r="1303" spans="2:7" ht="15.75">
      <c r="B1303" s="10"/>
      <c r="C1303" s="10"/>
      <c r="D1303" s="10"/>
      <c r="E1303" s="10"/>
      <c r="F1303" s="10"/>
      <c r="G1303" s="10"/>
    </row>
    <row r="1310" spans="1:7" ht="15.75">
      <c r="A1310" s="10"/>
      <c r="B1310" s="10"/>
      <c r="C1310" s="10"/>
      <c r="D1310" s="10"/>
      <c r="E1310" s="10"/>
      <c r="F1310" s="10"/>
      <c r="G1310" s="10"/>
    </row>
    <row r="1311" spans="2:7" ht="15.75">
      <c r="B1311" s="8"/>
      <c r="C1311" s="8"/>
      <c r="D1311" s="8"/>
      <c r="E1311" s="8"/>
      <c r="F1311" s="8"/>
      <c r="G1311" s="8"/>
    </row>
    <row r="1315" spans="2:7" ht="15.75">
      <c r="B1315" s="10"/>
      <c r="C1315" s="10"/>
      <c r="D1315" s="10"/>
      <c r="E1315" s="10"/>
      <c r="F1315" s="10"/>
      <c r="G1315" s="10"/>
    </row>
    <row r="1316" spans="2:7" ht="15.75">
      <c r="B1316" s="8"/>
      <c r="C1316" s="8"/>
      <c r="D1316" s="8"/>
      <c r="E1316" s="8"/>
      <c r="F1316" s="8"/>
      <c r="G1316" s="8"/>
    </row>
    <row r="1317" ht="15.75">
      <c r="A1317" s="10"/>
    </row>
    <row r="1318" ht="15.75">
      <c r="A1318" s="8"/>
    </row>
    <row r="1320" spans="2:7" ht="15.75">
      <c r="B1320" s="10"/>
      <c r="C1320" s="10"/>
      <c r="D1320" s="10"/>
      <c r="E1320" s="10"/>
      <c r="F1320" s="10"/>
      <c r="G1320" s="10"/>
    </row>
    <row r="1321" spans="2:7" ht="15.75">
      <c r="B1321" s="8"/>
      <c r="C1321" s="8"/>
      <c r="D1321" s="8"/>
      <c r="E1321" s="8"/>
      <c r="F1321" s="8"/>
      <c r="G1321" s="8"/>
    </row>
    <row r="1322" ht="15.75">
      <c r="A1322" s="10"/>
    </row>
    <row r="1323" ht="15.75">
      <c r="A1323" s="8"/>
    </row>
    <row r="1325" spans="2:7" ht="15.75">
      <c r="B1325" s="10"/>
      <c r="C1325" s="10"/>
      <c r="D1325" s="10"/>
      <c r="E1325" s="10"/>
      <c r="F1325" s="10"/>
      <c r="G1325" s="10"/>
    </row>
    <row r="1327" ht="15.75">
      <c r="A1327" s="10"/>
    </row>
    <row r="1328" ht="15.75">
      <c r="A1328" s="8"/>
    </row>
    <row r="1332" ht="15.75">
      <c r="A1332" s="10"/>
    </row>
    <row r="1380" spans="2:7" ht="15.75">
      <c r="B1380" s="8"/>
      <c r="C1380" s="8"/>
      <c r="D1380" s="8"/>
      <c r="E1380" s="8"/>
      <c r="F1380" s="8"/>
      <c r="G1380" s="8"/>
    </row>
    <row r="1387" ht="15.75">
      <c r="A1387" s="8"/>
    </row>
    <row r="1460" spans="2:7" ht="15.75">
      <c r="B1460" s="118"/>
      <c r="C1460" s="118"/>
      <c r="D1460" s="118"/>
      <c r="E1460" s="118"/>
      <c r="F1460" s="118"/>
      <c r="G1460" s="118"/>
    </row>
    <row r="1461" spans="2:7" ht="15.75">
      <c r="B1461" s="118"/>
      <c r="C1461" s="118"/>
      <c r="D1461" s="118"/>
      <c r="E1461" s="118"/>
      <c r="F1461" s="118"/>
      <c r="G1461" s="118"/>
    </row>
    <row r="1462" spans="2:7" ht="15.75">
      <c r="B1462" s="118"/>
      <c r="C1462" s="118"/>
      <c r="D1462" s="118"/>
      <c r="E1462" s="118"/>
      <c r="F1462" s="118"/>
      <c r="G1462" s="118"/>
    </row>
    <row r="1463" spans="2:7" ht="15.75">
      <c r="B1463" s="118"/>
      <c r="C1463" s="118"/>
      <c r="D1463" s="118"/>
      <c r="E1463" s="118"/>
      <c r="F1463" s="118"/>
      <c r="G1463" s="118"/>
    </row>
    <row r="1464" spans="2:7" ht="15.75">
      <c r="B1464" s="118"/>
      <c r="C1464" s="118"/>
      <c r="D1464" s="118"/>
      <c r="E1464" s="118"/>
      <c r="F1464" s="118"/>
      <c r="G1464" s="118"/>
    </row>
    <row r="1465" spans="2:7" ht="15.75">
      <c r="B1465" s="118"/>
      <c r="C1465" s="118"/>
      <c r="D1465" s="118"/>
      <c r="E1465" s="118"/>
      <c r="F1465" s="118"/>
      <c r="G1465" s="118"/>
    </row>
    <row r="1466" spans="2:7" ht="15.75">
      <c r="B1466" s="118"/>
      <c r="C1466" s="118"/>
      <c r="D1466" s="118"/>
      <c r="E1466" s="118"/>
      <c r="F1466" s="118"/>
      <c r="G1466" s="118"/>
    </row>
    <row r="1467" spans="1:7" ht="15.75">
      <c r="A1467" s="118"/>
      <c r="B1467" s="118"/>
      <c r="C1467" s="118"/>
      <c r="D1467" s="118"/>
      <c r="E1467" s="118"/>
      <c r="F1467" s="118"/>
      <c r="G1467" s="118"/>
    </row>
    <row r="1468" spans="1:7" ht="15.75">
      <c r="A1468" s="118"/>
      <c r="B1468" s="118"/>
      <c r="C1468" s="118"/>
      <c r="D1468" s="118"/>
      <c r="E1468" s="118"/>
      <c r="F1468" s="118"/>
      <c r="G1468" s="118"/>
    </row>
    <row r="1469" spans="1:7" ht="15.75">
      <c r="A1469" s="118"/>
      <c r="B1469" s="118"/>
      <c r="C1469" s="118"/>
      <c r="D1469" s="118"/>
      <c r="E1469" s="118"/>
      <c r="F1469" s="118"/>
      <c r="G1469" s="118"/>
    </row>
    <row r="1470" spans="1:7" ht="15.75">
      <c r="A1470" s="118"/>
      <c r="B1470" s="118"/>
      <c r="C1470" s="118"/>
      <c r="D1470" s="118"/>
      <c r="E1470" s="118"/>
      <c r="F1470" s="118"/>
      <c r="G1470" s="118"/>
    </row>
    <row r="1471" ht="15.75">
      <c r="A1471" s="118"/>
    </row>
    <row r="1472" ht="15.75">
      <c r="A1472" s="118"/>
    </row>
    <row r="1473" spans="1:7" ht="15.75">
      <c r="A1473" s="118"/>
      <c r="B1473" s="8"/>
      <c r="C1473" s="8"/>
      <c r="D1473" s="8"/>
      <c r="E1473" s="8"/>
      <c r="F1473" s="8"/>
      <c r="G1473" s="8"/>
    </row>
    <row r="1474" ht="15.75">
      <c r="A1474" s="118"/>
    </row>
    <row r="1475" spans="1:7" ht="15.75">
      <c r="A1475" s="118"/>
      <c r="B1475" s="8"/>
      <c r="C1475" s="8"/>
      <c r="D1475" s="8"/>
      <c r="E1475" s="8"/>
      <c r="F1475" s="8"/>
      <c r="G1475" s="8"/>
    </row>
    <row r="1476" ht="15.75">
      <c r="A1476" s="118"/>
    </row>
    <row r="1477" spans="1:7" ht="15.75">
      <c r="A1477" s="118"/>
      <c r="B1477" s="8"/>
      <c r="C1477" s="8"/>
      <c r="D1477" s="8"/>
      <c r="E1477" s="8"/>
      <c r="F1477" s="8"/>
      <c r="G1477" s="8"/>
    </row>
    <row r="1480" ht="15.75">
      <c r="A1480" s="8"/>
    </row>
    <row r="1482" ht="15.75">
      <c r="A1482" s="8"/>
    </row>
    <row r="1484" ht="15.75">
      <c r="A1484" s="8"/>
    </row>
  </sheetData>
  <sheetProtection/>
  <mergeCells count="3">
    <mergeCell ref="A8:H8"/>
    <mergeCell ref="A10:H10"/>
    <mergeCell ref="A9:H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2011-03-04T07:46:13Z</cp:lastPrinted>
  <dcterms:created xsi:type="dcterms:W3CDTF">1996-10-14T23:33:28Z</dcterms:created>
  <dcterms:modified xsi:type="dcterms:W3CDTF">2011-03-04T07:46:29Z</dcterms:modified>
  <cp:category/>
  <cp:version/>
  <cp:contentType/>
  <cp:contentStatus/>
</cp:coreProperties>
</file>